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0" yWindow="0" windowWidth="15480" windowHeight="7155" tabRatio="833"/>
  </bookViews>
  <sheets>
    <sheet name="CAB Hasta 9,9" sheetId="1" r:id="rId1"/>
    <sheet name="CAB 10-16,9" sheetId="64" r:id="rId2"/>
    <sheet name="CAB 17-24,9" sheetId="58656" r:id="rId3"/>
    <sheet name="CAB 25 Al Max" sheetId="111" r:id="rId4"/>
    <sheet name="DAM" sheetId="110" r:id="rId5"/>
    <sheet name="SIN VENTAJA DAMAS Y CABALLEROS" sheetId="101" r:id="rId6"/>
    <sheet name="TODOS NETO" sheetId="58663" state="hidden" r:id="rId7"/>
    <sheet name="HORARIOS SABADO" sheetId="58661" r:id="rId8"/>
    <sheet name="HORARIOS DOMINGO" sheetId="58664" r:id="rId9"/>
    <sheet name="CUADRO DE GANADORES" sheetId="58659" r:id="rId10"/>
  </sheets>
  <calcPr calcId="125725"/>
  <fileRecoveryPr autoRecover="0"/>
</workbook>
</file>

<file path=xl/calcChain.xml><?xml version="1.0" encoding="utf-8"?>
<calcChain xmlns="http://schemas.openxmlformats.org/spreadsheetml/2006/main">
  <c r="H11" i="58659"/>
  <c r="G11"/>
  <c r="F11"/>
  <c r="E11"/>
  <c r="D11"/>
  <c r="C11"/>
  <c r="B11"/>
  <c r="H10"/>
  <c r="G10"/>
  <c r="F10"/>
  <c r="E10"/>
  <c r="D10"/>
  <c r="C10"/>
  <c r="B10"/>
  <c r="H14" i="110"/>
  <c r="K14"/>
  <c r="G97" i="101"/>
  <c r="G101"/>
  <c r="G94"/>
  <c r="G100"/>
  <c r="G102"/>
  <c r="G98"/>
  <c r="G96"/>
  <c r="G95"/>
  <c r="G99"/>
  <c r="G86"/>
  <c r="G82"/>
  <c r="G80"/>
  <c r="G81"/>
  <c r="G85"/>
  <c r="G72"/>
  <c r="G88"/>
  <c r="G83"/>
  <c r="G75"/>
  <c r="G77"/>
  <c r="G89"/>
  <c r="G87"/>
  <c r="G84"/>
  <c r="G76"/>
  <c r="G69"/>
  <c r="G64"/>
  <c r="G70"/>
  <c r="G90"/>
  <c r="G73"/>
  <c r="G68"/>
  <c r="G78"/>
  <c r="G66"/>
  <c r="G65"/>
  <c r="G71"/>
  <c r="G62"/>
  <c r="G67"/>
  <c r="G63"/>
  <c r="G61"/>
  <c r="G58"/>
  <c r="G50"/>
  <c r="G53"/>
  <c r="G60"/>
  <c r="G57"/>
  <c r="G74"/>
  <c r="G79"/>
  <c r="G54"/>
  <c r="G56"/>
  <c r="G46"/>
  <c r="G59"/>
  <c r="G47"/>
  <c r="G52"/>
  <c r="G49"/>
  <c r="G44"/>
  <c r="G51"/>
  <c r="G42"/>
  <c r="G39"/>
  <c r="G34"/>
  <c r="G45"/>
  <c r="G31"/>
  <c r="G24"/>
  <c r="G37"/>
  <c r="G21"/>
  <c r="G36"/>
  <c r="G32"/>
  <c r="G55"/>
  <c r="G29"/>
  <c r="G30"/>
  <c r="G48"/>
  <c r="G40"/>
  <c r="G41"/>
  <c r="G35"/>
  <c r="G28"/>
  <c r="G43"/>
  <c r="G38"/>
  <c r="G23"/>
  <c r="G18"/>
  <c r="G33"/>
  <c r="G27"/>
  <c r="G26"/>
  <c r="G20"/>
  <c r="G15"/>
  <c r="G25"/>
  <c r="G19"/>
  <c r="G14"/>
  <c r="G13"/>
  <c r="G22"/>
  <c r="G17"/>
  <c r="G16"/>
  <c r="G27" i="58656" l="1"/>
  <c r="H27" s="1"/>
  <c r="F40" i="58664" l="1"/>
  <c r="F39"/>
  <c r="F38"/>
  <c r="F37"/>
  <c r="F36"/>
  <c r="F35"/>
  <c r="F34"/>
  <c r="F33"/>
  <c r="F32"/>
  <c r="F31"/>
  <c r="F30"/>
  <c r="F29"/>
  <c r="F28"/>
  <c r="F27"/>
  <c r="F25"/>
  <c r="F24"/>
  <c r="F23"/>
  <c r="F22"/>
  <c r="F21"/>
  <c r="F18"/>
  <c r="F16"/>
  <c r="F15"/>
  <c r="F14"/>
  <c r="F13"/>
  <c r="F12"/>
  <c r="F11"/>
  <c r="F10"/>
  <c r="F9"/>
  <c r="F8"/>
  <c r="F7"/>
  <c r="G40" s="1"/>
  <c r="G15" i="111" l="1"/>
  <c r="H15" s="1"/>
  <c r="G29" i="64" l="1"/>
  <c r="H29" s="1"/>
  <c r="G16" i="111" l="1"/>
  <c r="H16" s="1"/>
  <c r="G17" i="58656" l="1"/>
  <c r="F44" i="58661" l="1"/>
  <c r="F43"/>
  <c r="F42"/>
  <c r="F41"/>
  <c r="F40"/>
  <c r="F39"/>
  <c r="F38"/>
  <c r="F37"/>
  <c r="F35"/>
  <c r="F33"/>
  <c r="F32"/>
  <c r="F31"/>
  <c r="F30"/>
  <c r="F29"/>
  <c r="F28"/>
  <c r="F27"/>
  <c r="F26"/>
  <c r="F25"/>
  <c r="F24"/>
  <c r="F23"/>
  <c r="F22"/>
  <c r="F21"/>
  <c r="F20"/>
  <c r="F19"/>
  <c r="F18"/>
  <c r="F16"/>
  <c r="F15"/>
  <c r="F14"/>
  <c r="F13"/>
  <c r="F12"/>
  <c r="F11"/>
  <c r="F10"/>
  <c r="F9"/>
  <c r="F8"/>
  <c r="F7"/>
  <c r="G44" l="1"/>
  <c r="K29" i="64"/>
  <c r="K30"/>
  <c r="K31"/>
  <c r="K32"/>
  <c r="K33"/>
  <c r="K21" i="111"/>
  <c r="K22"/>
  <c r="K23"/>
  <c r="K24"/>
  <c r="K25"/>
  <c r="K26"/>
  <c r="K27"/>
  <c r="K28"/>
  <c r="K29"/>
  <c r="A4" i="58659"/>
  <c r="A1"/>
  <c r="K102" i="101"/>
  <c r="K101"/>
  <c r="K100"/>
  <c r="K99"/>
  <c r="K98"/>
  <c r="K97"/>
  <c r="K96"/>
  <c r="K95"/>
  <c r="K94"/>
  <c r="K92"/>
  <c r="K91"/>
  <c r="K90"/>
  <c r="K89"/>
  <c r="K88"/>
  <c r="K87"/>
  <c r="K86"/>
  <c r="K85"/>
  <c r="K84"/>
  <c r="K83"/>
  <c r="K82"/>
  <c r="K81"/>
  <c r="K80"/>
  <c r="K79"/>
  <c r="K78"/>
  <c r="K77"/>
  <c r="K76"/>
  <c r="K75"/>
  <c r="K74"/>
  <c r="K73"/>
  <c r="K72"/>
  <c r="K71"/>
  <c r="K70"/>
  <c r="K69"/>
  <c r="K68"/>
  <c r="K67"/>
  <c r="K66"/>
  <c r="K65"/>
  <c r="K64"/>
  <c r="K63"/>
  <c r="K62"/>
  <c r="K61"/>
  <c r="K60"/>
  <c r="K59"/>
  <c r="K58"/>
  <c r="K57"/>
  <c r="K56"/>
  <c r="K55"/>
  <c r="K54"/>
  <c r="K53"/>
  <c r="K52"/>
  <c r="K51"/>
  <c r="K50"/>
  <c r="K49"/>
  <c r="K48"/>
  <c r="K47"/>
  <c r="K46"/>
  <c r="K45"/>
  <c r="K44"/>
  <c r="K43"/>
  <c r="K42"/>
  <c r="K41"/>
  <c r="K40"/>
  <c r="K39"/>
  <c r="K38"/>
  <c r="K37"/>
  <c r="K36"/>
  <c r="K35"/>
  <c r="K34"/>
  <c r="K33"/>
  <c r="K32"/>
  <c r="K31"/>
  <c r="K30"/>
  <c r="K29"/>
  <c r="K28"/>
  <c r="K27"/>
  <c r="K26"/>
  <c r="K25"/>
  <c r="K24"/>
  <c r="K23"/>
  <c r="K22"/>
  <c r="K21"/>
  <c r="K20"/>
  <c r="K19"/>
  <c r="K18"/>
  <c r="K17"/>
  <c r="K16"/>
  <c r="K15"/>
  <c r="K14"/>
  <c r="A9" i="58656"/>
  <c r="A9" i="111"/>
  <c r="A9" i="110"/>
  <c r="G17"/>
  <c r="H17" s="1"/>
  <c r="G13"/>
  <c r="H13" s="1"/>
  <c r="G16"/>
  <c r="H16" s="1"/>
  <c r="G20"/>
  <c r="H20" s="1"/>
  <c r="G18"/>
  <c r="H18" s="1"/>
  <c r="G14"/>
  <c r="G15"/>
  <c r="H15" s="1"/>
  <c r="G21"/>
  <c r="H21" s="1"/>
  <c r="G19"/>
  <c r="H19" s="1"/>
  <c r="G19" i="111"/>
  <c r="H19" s="1"/>
  <c r="G23"/>
  <c r="H23" s="1"/>
  <c r="G18"/>
  <c r="H18" s="1"/>
  <c r="G17"/>
  <c r="H17" s="1"/>
  <c r="G25"/>
  <c r="H25" s="1"/>
  <c r="G22"/>
  <c r="H22" s="1"/>
  <c r="G13"/>
  <c r="H13" s="1"/>
  <c r="G26"/>
  <c r="H26" s="1"/>
  <c r="G29"/>
  <c r="H29" s="1"/>
  <c r="G20"/>
  <c r="H20" s="1"/>
  <c r="G14"/>
  <c r="H14" s="1"/>
  <c r="G21"/>
  <c r="H21" s="1"/>
  <c r="G28"/>
  <c r="H28" s="1"/>
  <c r="G27"/>
  <c r="H27" s="1"/>
  <c r="G24"/>
  <c r="H24" s="1"/>
  <c r="G20" i="58656"/>
  <c r="H20" s="1"/>
  <c r="G28"/>
  <c r="H28" s="1"/>
  <c r="G22"/>
  <c r="H22" s="1"/>
  <c r="G25"/>
  <c r="H25" s="1"/>
  <c r="G14"/>
  <c r="H14" s="1"/>
  <c r="G19"/>
  <c r="H19" s="1"/>
  <c r="G13"/>
  <c r="H13" s="1"/>
  <c r="G18"/>
  <c r="H18" s="1"/>
  <c r="G21"/>
  <c r="H21" s="1"/>
  <c r="H17"/>
  <c r="G15"/>
  <c r="H15" s="1"/>
  <c r="G23"/>
  <c r="H23" s="1"/>
  <c r="G24"/>
  <c r="H24" s="1"/>
  <c r="G26"/>
  <c r="H26" s="1"/>
  <c r="G16"/>
  <c r="H16" s="1"/>
  <c r="G28" i="64"/>
  <c r="H28" s="1"/>
  <c r="G32"/>
  <c r="H32" s="1"/>
  <c r="G13"/>
  <c r="H13" s="1"/>
  <c r="G16"/>
  <c r="H16" s="1"/>
  <c r="G19"/>
  <c r="H19" s="1"/>
  <c r="G14"/>
  <c r="H14" s="1"/>
  <c r="G33"/>
  <c r="H33" s="1"/>
  <c r="G26"/>
  <c r="H26" s="1"/>
  <c r="G30"/>
  <c r="H30" s="1"/>
  <c r="G25"/>
  <c r="H25" s="1"/>
  <c r="G23"/>
  <c r="H23" s="1"/>
  <c r="G27"/>
  <c r="H27" s="1"/>
  <c r="G31"/>
  <c r="H31" s="1"/>
  <c r="G22"/>
  <c r="H22" s="1"/>
  <c r="G21"/>
  <c r="H21" s="1"/>
  <c r="G24"/>
  <c r="H24" s="1"/>
  <c r="G17"/>
  <c r="H17" s="1"/>
  <c r="G20"/>
  <c r="H20" s="1"/>
  <c r="G15"/>
  <c r="H15" s="1"/>
  <c r="G18"/>
  <c r="H18" s="1"/>
  <c r="K13" i="101"/>
  <c r="G21" i="58659"/>
  <c r="F21"/>
  <c r="E21"/>
  <c r="D21"/>
  <c r="C21"/>
  <c r="B21"/>
  <c r="G20"/>
  <c r="F20"/>
  <c r="E20"/>
  <c r="D20"/>
  <c r="C20"/>
  <c r="B20"/>
  <c r="H21" l="1"/>
  <c r="K15" i="64" l="1"/>
  <c r="K14"/>
  <c r="K13"/>
  <c r="G25" i="1" l="1"/>
  <c r="H25" s="1"/>
  <c r="G34"/>
  <c r="H34" s="1"/>
  <c r="G35"/>
  <c r="H35" s="1"/>
  <c r="K28" i="58656" l="1"/>
  <c r="K36" i="1"/>
  <c r="K35"/>
  <c r="K34"/>
  <c r="K33"/>
  <c r="K32"/>
  <c r="K31"/>
  <c r="K30"/>
  <c r="K29"/>
  <c r="K28"/>
  <c r="K27"/>
  <c r="K26"/>
  <c r="K25"/>
  <c r="K24"/>
  <c r="K23"/>
  <c r="K22"/>
  <c r="K21"/>
  <c r="K20"/>
  <c r="K19"/>
  <c r="K18"/>
  <c r="K17"/>
  <c r="K16"/>
  <c r="K14"/>
  <c r="K13"/>
  <c r="G26" i="58659" l="1"/>
  <c r="F26"/>
  <c r="E26"/>
  <c r="D26"/>
  <c r="C26"/>
  <c r="B26"/>
  <c r="G25"/>
  <c r="F25"/>
  <c r="E25"/>
  <c r="D25"/>
  <c r="G15"/>
  <c r="F15"/>
  <c r="E15"/>
  <c r="D15"/>
  <c r="C15"/>
  <c r="G26" i="1"/>
  <c r="H26" s="1"/>
  <c r="K22" i="110" l="1"/>
  <c r="K21"/>
  <c r="K20"/>
  <c r="K19"/>
  <c r="K18"/>
  <c r="K17"/>
  <c r="K16"/>
  <c r="K15"/>
  <c r="K13"/>
  <c r="K20" i="111"/>
  <c r="K19"/>
  <c r="K18"/>
  <c r="K17"/>
  <c r="K16"/>
  <c r="K15"/>
  <c r="K14"/>
  <c r="K13"/>
  <c r="K27" i="58656"/>
  <c r="K26"/>
  <c r="K25"/>
  <c r="K24"/>
  <c r="K23"/>
  <c r="K22"/>
  <c r="K21"/>
  <c r="K20"/>
  <c r="K19"/>
  <c r="K18"/>
  <c r="K17"/>
  <c r="K16"/>
  <c r="K15"/>
  <c r="K14"/>
  <c r="K13"/>
  <c r="K28" i="64"/>
  <c r="K27"/>
  <c r="K26"/>
  <c r="K25"/>
  <c r="K24"/>
  <c r="K23"/>
  <c r="K22"/>
  <c r="K21"/>
  <c r="K20"/>
  <c r="K19"/>
  <c r="K18"/>
  <c r="K17"/>
  <c r="K16"/>
  <c r="G31" i="1"/>
  <c r="H31" s="1"/>
  <c r="G30"/>
  <c r="H30" s="1"/>
  <c r="G33"/>
  <c r="H33" s="1"/>
  <c r="G20"/>
  <c r="H20" s="1"/>
  <c r="G23"/>
  <c r="H23" s="1"/>
  <c r="G17"/>
  <c r="H17" s="1"/>
  <c r="G14"/>
  <c r="H14" s="1"/>
  <c r="G13"/>
  <c r="H13" s="1"/>
  <c r="G15"/>
  <c r="H15" s="1"/>
  <c r="G22"/>
  <c r="H22" s="1"/>
  <c r="G28"/>
  <c r="H28" s="1"/>
  <c r="G18"/>
  <c r="H18" s="1"/>
  <c r="G32"/>
  <c r="H32" s="1"/>
  <c r="G21"/>
  <c r="H21" s="1"/>
  <c r="G36"/>
  <c r="H36" s="1"/>
  <c r="G27"/>
  <c r="H27" s="1"/>
  <c r="G19"/>
  <c r="H19" s="1"/>
  <c r="G29"/>
  <c r="H29" s="1"/>
  <c r="G24"/>
  <c r="H24" s="1"/>
  <c r="G16"/>
  <c r="H16" s="1"/>
  <c r="K15"/>
  <c r="D41" i="58659" l="1"/>
  <c r="D40"/>
  <c r="D36"/>
  <c r="D35"/>
  <c r="D31"/>
  <c r="D30"/>
  <c r="C41"/>
  <c r="C40"/>
  <c r="C36"/>
  <c r="C35"/>
  <c r="C31"/>
  <c r="C30"/>
  <c r="C25"/>
  <c r="B25"/>
  <c r="B15"/>
  <c r="A13"/>
  <c r="H15" l="1"/>
  <c r="I15" s="1"/>
  <c r="H20"/>
  <c r="H26"/>
  <c r="I26" s="1"/>
  <c r="A8" i="110" l="1"/>
  <c r="A6"/>
  <c r="A6" i="101" s="1"/>
  <c r="A5" i="110"/>
  <c r="A5" i="101" s="1"/>
  <c r="A4" i="110"/>
  <c r="A4" i="101" s="1"/>
  <c r="A8" i="111"/>
  <c r="A6"/>
  <c r="A5"/>
  <c r="A4"/>
  <c r="A8" i="58656"/>
  <c r="A6"/>
  <c r="A5"/>
  <c r="A8" i="64"/>
  <c r="A6"/>
  <c r="A5"/>
  <c r="L15" i="58663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47"/>
  <c r="L48"/>
  <c r="L49"/>
  <c r="L50"/>
  <c r="L51"/>
  <c r="L52"/>
  <c r="L53"/>
  <c r="L54"/>
  <c r="L55"/>
  <c r="L56"/>
  <c r="L57"/>
  <c r="L58"/>
  <c r="L59"/>
  <c r="L60"/>
  <c r="L61"/>
  <c r="L62"/>
  <c r="L63"/>
  <c r="L64"/>
  <c r="L65"/>
  <c r="L66"/>
  <c r="L67"/>
  <c r="L68"/>
  <c r="L69"/>
  <c r="L70"/>
  <c r="L71"/>
  <c r="L72"/>
  <c r="L73"/>
  <c r="L74"/>
  <c r="L75"/>
  <c r="L76"/>
  <c r="L77"/>
  <c r="L78"/>
  <c r="L79"/>
  <c r="L80"/>
  <c r="L81"/>
  <c r="L82"/>
  <c r="L83"/>
  <c r="L84"/>
  <c r="L85"/>
  <c r="L86"/>
  <c r="L87"/>
  <c r="L88"/>
  <c r="L89"/>
  <c r="L90"/>
  <c r="L91"/>
  <c r="L92"/>
  <c r="L93"/>
  <c r="L94"/>
  <c r="L95"/>
  <c r="L96"/>
  <c r="L97"/>
  <c r="L98"/>
  <c r="L99"/>
  <c r="L100"/>
  <c r="L101"/>
  <c r="L102"/>
  <c r="L103"/>
  <c r="L104"/>
  <c r="L105"/>
  <c r="L106"/>
  <c r="L107"/>
  <c r="L108"/>
  <c r="L109"/>
  <c r="L110"/>
  <c r="L111"/>
  <c r="L112"/>
  <c r="L113"/>
  <c r="L114"/>
  <c r="L115"/>
  <c r="L116"/>
  <c r="L117"/>
  <c r="L118"/>
  <c r="L119"/>
  <c r="L120"/>
  <c r="L121"/>
  <c r="L122"/>
  <c r="L123"/>
  <c r="L124"/>
  <c r="L125"/>
  <c r="L126"/>
  <c r="L127"/>
  <c r="L128"/>
  <c r="L129"/>
  <c r="L130"/>
  <c r="L131"/>
  <c r="L132"/>
  <c r="L133"/>
  <c r="L134"/>
  <c r="L135"/>
  <c r="L136"/>
  <c r="L137"/>
  <c r="L138"/>
  <c r="L139"/>
  <c r="L140"/>
  <c r="L141"/>
  <c r="L142"/>
  <c r="L143"/>
  <c r="L144"/>
  <c r="L145"/>
  <c r="L146"/>
  <c r="L147"/>
  <c r="L148"/>
  <c r="L149"/>
  <c r="L150"/>
  <c r="L151"/>
  <c r="L152"/>
  <c r="L153"/>
  <c r="L154"/>
  <c r="L155"/>
  <c r="L156"/>
  <c r="L157"/>
  <c r="L158"/>
  <c r="L159"/>
  <c r="L160"/>
  <c r="L161"/>
  <c r="L162"/>
  <c r="L163"/>
  <c r="L164"/>
  <c r="L165"/>
  <c r="L166"/>
  <c r="L167"/>
  <c r="L168"/>
  <c r="L169"/>
  <c r="L170"/>
  <c r="L171"/>
  <c r="L172"/>
  <c r="L173"/>
  <c r="L174"/>
  <c r="L175"/>
  <c r="L176"/>
  <c r="L177"/>
  <c r="L178"/>
  <c r="L179"/>
  <c r="L183"/>
  <c r="L184"/>
  <c r="L185"/>
  <c r="L186"/>
  <c r="L187"/>
  <c r="L188"/>
  <c r="L189"/>
  <c r="L190"/>
  <c r="L191"/>
  <c r="L192"/>
  <c r="L193"/>
  <c r="L194"/>
  <c r="L195"/>
  <c r="L196"/>
  <c r="L197"/>
  <c r="L198"/>
  <c r="L199"/>
  <c r="L200"/>
  <c r="L201"/>
  <c r="L202"/>
  <c r="L203"/>
  <c r="L204"/>
  <c r="L205"/>
  <c r="L206"/>
  <c r="L207"/>
  <c r="L208"/>
  <c r="L209"/>
  <c r="G209"/>
  <c r="H209" s="1"/>
  <c r="G208"/>
  <c r="H208" s="1"/>
  <c r="G207"/>
  <c r="H207" s="1"/>
  <c r="G206"/>
  <c r="H206" s="1"/>
  <c r="G205"/>
  <c r="H205" s="1"/>
  <c r="G204"/>
  <c r="H204" s="1"/>
  <c r="G203"/>
  <c r="H203" s="1"/>
  <c r="G202"/>
  <c r="H202" s="1"/>
  <c r="G201"/>
  <c r="H201" s="1"/>
  <c r="G200"/>
  <c r="H200" s="1"/>
  <c r="G199"/>
  <c r="H199" s="1"/>
  <c r="G198"/>
  <c r="H198" s="1"/>
  <c r="G197"/>
  <c r="H197" s="1"/>
  <c r="G196"/>
  <c r="H196" s="1"/>
  <c r="G195"/>
  <c r="H195" s="1"/>
  <c r="G194"/>
  <c r="H194" s="1"/>
  <c r="G193"/>
  <c r="H193" s="1"/>
  <c r="G192"/>
  <c r="H192" s="1"/>
  <c r="G191"/>
  <c r="H191" s="1"/>
  <c r="G190"/>
  <c r="H190" s="1"/>
  <c r="G189"/>
  <c r="H189" s="1"/>
  <c r="G188"/>
  <c r="H188" s="1"/>
  <c r="G187"/>
  <c r="H187" s="1"/>
  <c r="G186"/>
  <c r="H186" s="1"/>
  <c r="G185"/>
  <c r="H185" s="1"/>
  <c r="G184"/>
  <c r="H184" s="1"/>
  <c r="G183"/>
  <c r="H183" s="1"/>
  <c r="G175"/>
  <c r="H175" s="1"/>
  <c r="G174"/>
  <c r="H174" s="1"/>
  <c r="G173"/>
  <c r="H173" s="1"/>
  <c r="G172"/>
  <c r="H172" s="1"/>
  <c r="G171"/>
  <c r="H171" s="1"/>
  <c r="G170"/>
  <c r="H170" s="1"/>
  <c r="G169"/>
  <c r="H169" s="1"/>
  <c r="G168"/>
  <c r="H168" s="1"/>
  <c r="G167"/>
  <c r="H167" s="1"/>
  <c r="G166"/>
  <c r="H166" s="1"/>
  <c r="G165"/>
  <c r="H165" s="1"/>
  <c r="G164"/>
  <c r="H164" s="1"/>
  <c r="G163"/>
  <c r="H163" s="1"/>
  <c r="G162"/>
  <c r="H162" s="1"/>
  <c r="G161"/>
  <c r="H161" s="1"/>
  <c r="G160"/>
  <c r="H160" s="1"/>
  <c r="G159"/>
  <c r="H159" s="1"/>
  <c r="G158"/>
  <c r="H158" s="1"/>
  <c r="G157"/>
  <c r="H157" s="1"/>
  <c r="G156"/>
  <c r="H156" s="1"/>
  <c r="G155"/>
  <c r="H155" s="1"/>
  <c r="G154"/>
  <c r="H154" s="1"/>
  <c r="G153"/>
  <c r="H153" s="1"/>
  <c r="G152"/>
  <c r="H152" s="1"/>
  <c r="G151"/>
  <c r="H151" s="1"/>
  <c r="G150"/>
  <c r="H150" s="1"/>
  <c r="G149"/>
  <c r="H149" s="1"/>
  <c r="G148"/>
  <c r="H148" s="1"/>
  <c r="G147"/>
  <c r="H147" s="1"/>
  <c r="G146"/>
  <c r="H146" s="1"/>
  <c r="G145"/>
  <c r="H145" s="1"/>
  <c r="G144"/>
  <c r="H144" s="1"/>
  <c r="G143"/>
  <c r="H143" s="1"/>
  <c r="G142"/>
  <c r="H142" s="1"/>
  <c r="G141"/>
  <c r="H141" s="1"/>
  <c r="G140"/>
  <c r="H140" s="1"/>
  <c r="G139"/>
  <c r="H139" s="1"/>
  <c r="G138"/>
  <c r="H138" s="1"/>
  <c r="G137"/>
  <c r="H137" s="1"/>
  <c r="G136"/>
  <c r="H136" s="1"/>
  <c r="G135"/>
  <c r="H135" s="1"/>
  <c r="G134"/>
  <c r="H134" s="1"/>
  <c r="G133"/>
  <c r="H133" s="1"/>
  <c r="G132"/>
  <c r="H132" s="1"/>
  <c r="G131"/>
  <c r="H131" s="1"/>
  <c r="G130"/>
  <c r="H130" s="1"/>
  <c r="G129"/>
  <c r="H129" s="1"/>
  <c r="G128"/>
  <c r="H128" s="1"/>
  <c r="G127"/>
  <c r="H127" s="1"/>
  <c r="G126"/>
  <c r="H126" s="1"/>
  <c r="G125"/>
  <c r="H125" s="1"/>
  <c r="G124"/>
  <c r="H124" s="1"/>
  <c r="G123"/>
  <c r="H123" s="1"/>
  <c r="G122"/>
  <c r="H122" s="1"/>
  <c r="G121"/>
  <c r="H121" s="1"/>
  <c r="H120"/>
  <c r="G120"/>
  <c r="G119"/>
  <c r="H119" s="1"/>
  <c r="H118"/>
  <c r="G118"/>
  <c r="G117"/>
  <c r="H117" s="1"/>
  <c r="H116"/>
  <c r="G116"/>
  <c r="G115"/>
  <c r="H115" s="1"/>
  <c r="H114"/>
  <c r="G114"/>
  <c r="G113"/>
  <c r="H113" s="1"/>
  <c r="H112"/>
  <c r="G112"/>
  <c r="G111"/>
  <c r="H111" s="1"/>
  <c r="H110"/>
  <c r="G110"/>
  <c r="G109"/>
  <c r="H109" s="1"/>
  <c r="H108"/>
  <c r="G108"/>
  <c r="G107"/>
  <c r="H107" s="1"/>
  <c r="H106"/>
  <c r="G106"/>
  <c r="G105"/>
  <c r="H105" s="1"/>
  <c r="H104"/>
  <c r="G104"/>
  <c r="G103"/>
  <c r="H103" s="1"/>
  <c r="H102"/>
  <c r="G102"/>
  <c r="G101"/>
  <c r="H101" s="1"/>
  <c r="H100"/>
  <c r="G100"/>
  <c r="G99"/>
  <c r="H99" s="1"/>
  <c r="H98"/>
  <c r="G98"/>
  <c r="G97"/>
  <c r="H97" s="1"/>
  <c r="H96"/>
  <c r="G96"/>
  <c r="G95"/>
  <c r="H95" s="1"/>
  <c r="G94"/>
  <c r="H94" s="1"/>
  <c r="G93"/>
  <c r="H93" s="1"/>
  <c r="G92"/>
  <c r="H92" s="1"/>
  <c r="G91"/>
  <c r="H91" s="1"/>
  <c r="G90"/>
  <c r="H90" s="1"/>
  <c r="G89"/>
  <c r="H89" s="1"/>
  <c r="G88"/>
  <c r="H88" s="1"/>
  <c r="G87"/>
  <c r="H87" s="1"/>
  <c r="G86"/>
  <c r="H86" s="1"/>
  <c r="G85"/>
  <c r="H85" s="1"/>
  <c r="G84"/>
  <c r="H84" s="1"/>
  <c r="G83"/>
  <c r="H83" s="1"/>
  <c r="G82"/>
  <c r="H82" s="1"/>
  <c r="G81"/>
  <c r="H81" s="1"/>
  <c r="G80"/>
  <c r="H80" s="1"/>
  <c r="G79"/>
  <c r="H79" s="1"/>
  <c r="G78"/>
  <c r="H78" s="1"/>
  <c r="G77"/>
  <c r="H77" s="1"/>
  <c r="G76"/>
  <c r="H76" s="1"/>
  <c r="G75"/>
  <c r="H75" s="1"/>
  <c r="G74"/>
  <c r="H74" s="1"/>
  <c r="G73"/>
  <c r="H73" s="1"/>
  <c r="G72"/>
  <c r="H72" s="1"/>
  <c r="G71"/>
  <c r="H71" s="1"/>
  <c r="G70"/>
  <c r="H70" s="1"/>
  <c r="G69"/>
  <c r="H69" s="1"/>
  <c r="G68"/>
  <c r="H68" s="1"/>
  <c r="G67"/>
  <c r="H67" s="1"/>
  <c r="G66"/>
  <c r="H66" s="1"/>
  <c r="G65"/>
  <c r="H65" s="1"/>
  <c r="G64"/>
  <c r="H64" s="1"/>
  <c r="G63"/>
  <c r="H63" s="1"/>
  <c r="G62"/>
  <c r="H62" s="1"/>
  <c r="G61"/>
  <c r="H61" s="1"/>
  <c r="G60"/>
  <c r="H60" s="1"/>
  <c r="G59"/>
  <c r="H59" s="1"/>
  <c r="G58"/>
  <c r="H58" s="1"/>
  <c r="G57"/>
  <c r="H57" s="1"/>
  <c r="G56"/>
  <c r="H56" s="1"/>
  <c r="G55"/>
  <c r="H55" s="1"/>
  <c r="G54"/>
  <c r="H54" s="1"/>
  <c r="G53"/>
  <c r="H53" s="1"/>
  <c r="G52"/>
  <c r="H52" s="1"/>
  <c r="G51"/>
  <c r="H51" s="1"/>
  <c r="G50"/>
  <c r="H50" s="1"/>
  <c r="G49"/>
  <c r="H49" s="1"/>
  <c r="G48"/>
  <c r="H48" s="1"/>
  <c r="G47"/>
  <c r="H47" s="1"/>
  <c r="G46"/>
  <c r="H46" s="1"/>
  <c r="G45"/>
  <c r="H45" s="1"/>
  <c r="G44"/>
  <c r="H44" s="1"/>
  <c r="G43"/>
  <c r="H43" s="1"/>
  <c r="G42"/>
  <c r="H42" s="1"/>
  <c r="G41"/>
  <c r="H41" s="1"/>
  <c r="G40"/>
  <c r="H40" s="1"/>
  <c r="H39"/>
  <c r="G39"/>
  <c r="G38"/>
  <c r="H38" s="1"/>
  <c r="H37"/>
  <c r="G37"/>
  <c r="G36"/>
  <c r="H36" s="1"/>
  <c r="H35"/>
  <c r="G35"/>
  <c r="G34"/>
  <c r="H34" s="1"/>
  <c r="H33"/>
  <c r="G33"/>
  <c r="G32"/>
  <c r="H32" s="1"/>
  <c r="H31"/>
  <c r="G31"/>
  <c r="G30"/>
  <c r="H30" s="1"/>
  <c r="H29"/>
  <c r="G29"/>
  <c r="G28"/>
  <c r="H28" s="1"/>
  <c r="H27"/>
  <c r="G27"/>
  <c r="G26"/>
  <c r="H26" s="1"/>
  <c r="H25"/>
  <c r="G25"/>
  <c r="G24"/>
  <c r="H24" s="1"/>
  <c r="H23"/>
  <c r="G23"/>
  <c r="G22"/>
  <c r="H22" s="1"/>
  <c r="H21"/>
  <c r="G21"/>
  <c r="G20"/>
  <c r="H20" s="1"/>
  <c r="H19"/>
  <c r="G19"/>
  <c r="G18"/>
  <c r="H18" s="1"/>
  <c r="H17"/>
  <c r="G17"/>
  <c r="G16"/>
  <c r="H16" s="1"/>
  <c r="H15"/>
  <c r="G15"/>
  <c r="G14"/>
  <c r="H14" s="1"/>
  <c r="L13"/>
  <c r="G13" l="1"/>
  <c r="H13" l="1"/>
  <c r="G179"/>
  <c r="G178"/>
  <c r="G177"/>
  <c r="G176"/>
  <c r="L14"/>
  <c r="H176" l="1"/>
  <c r="H178"/>
  <c r="H177"/>
  <c r="H179"/>
  <c r="H25" i="58659" l="1"/>
  <c r="I25" s="1"/>
  <c r="A4" i="58656" l="1"/>
  <c r="G31" i="58659" l="1"/>
  <c r="F31"/>
  <c r="E31"/>
  <c r="B31"/>
  <c r="I31" l="1"/>
  <c r="H31"/>
  <c r="A9" i="64" l="1"/>
  <c r="A4"/>
  <c r="G41" i="58659"/>
  <c r="F41"/>
  <c r="E41"/>
  <c r="B41"/>
  <c r="G40"/>
  <c r="F40"/>
  <c r="E40"/>
  <c r="B40"/>
  <c r="G36"/>
  <c r="F36"/>
  <c r="E36"/>
  <c r="B36"/>
  <c r="G35"/>
  <c r="F35"/>
  <c r="E35"/>
  <c r="B35"/>
  <c r="G30"/>
  <c r="F30"/>
  <c r="E30"/>
  <c r="B30"/>
  <c r="A38"/>
  <c r="A33"/>
  <c r="A28"/>
  <c r="A23"/>
  <c r="A7"/>
  <c r="A6"/>
  <c r="A5"/>
  <c r="A3"/>
  <c r="A2"/>
  <c r="H35"/>
  <c r="H30"/>
  <c r="H40" l="1"/>
  <c r="H41"/>
  <c r="H36"/>
  <c r="I41"/>
  <c r="I35"/>
  <c r="I30"/>
  <c r="I40" l="1"/>
  <c r="I36"/>
</calcChain>
</file>

<file path=xl/sharedStrings.xml><?xml version="1.0" encoding="utf-8"?>
<sst xmlns="http://schemas.openxmlformats.org/spreadsheetml/2006/main" count="1087" uniqueCount="204">
  <si>
    <t>JUGADOR</t>
  </si>
  <si>
    <t>H</t>
  </si>
  <si>
    <t>I</t>
  </si>
  <si>
    <t>V</t>
  </si>
  <si>
    <t>G</t>
  </si>
  <si>
    <t>N</t>
  </si>
  <si>
    <t>FEDERACION REGIONAL</t>
  </si>
  <si>
    <t>DE GOLF MAR Y SIERRAS</t>
  </si>
  <si>
    <t>CLUB</t>
  </si>
  <si>
    <t>--</t>
  </si>
  <si>
    <t>JUGADORA</t>
  </si>
  <si>
    <t>1°</t>
  </si>
  <si>
    <t>2°</t>
  </si>
  <si>
    <t>EDAD</t>
  </si>
  <si>
    <t>CATEGORIA SIN VENTAJA CABALLEROS</t>
  </si>
  <si>
    <t>CATEGORIA SIN VENTAJA DAMAS</t>
  </si>
  <si>
    <t>INDEX</t>
  </si>
  <si>
    <t>CABALLEROS CATEGORIA HASTA 9.9</t>
  </si>
  <si>
    <t>CABALLEROS CATEGORIA 10-16.9</t>
  </si>
  <si>
    <t>CABALLEROS CATEGORIA 17-24.9</t>
  </si>
  <si>
    <t>CABALLEROS CATEGORIA 25 AL MAXIMO</t>
  </si>
  <si>
    <t>1° NETO</t>
  </si>
  <si>
    <t>2° NETO</t>
  </si>
  <si>
    <t>VILLA GESELL</t>
  </si>
  <si>
    <t>GOLF CLUB</t>
  </si>
  <si>
    <t>DOS VUELTAS DE 9 HOYOS MEDAL PLAY</t>
  </si>
  <si>
    <t>21 DE MAYO DE 2022</t>
  </si>
  <si>
    <t>2° FECHA DEL RANKING DE MAYORES</t>
  </si>
  <si>
    <t>DAMAS CATEGORIA UNICA</t>
  </si>
  <si>
    <t>F. NAC</t>
  </si>
  <si>
    <t>DESEMP</t>
  </si>
  <si>
    <t>DAMAS CATEGORIA SIN VENTAJA GENERAL</t>
  </si>
  <si>
    <t>CABALLEROS CATEGORIA SIN VENTAJA</t>
  </si>
  <si>
    <t>DOMINGO 14 DE AGOSTO DE 2022</t>
  </si>
  <si>
    <t>ULT, 9 H</t>
  </si>
  <si>
    <t>TANDIL</t>
  </si>
  <si>
    <t>5° FECHA DEL RANKING DE MAYORES</t>
  </si>
  <si>
    <t>SABADO 29 Y DOMINGO 30 DE OCTUBRE DE 2022</t>
  </si>
  <si>
    <t>NASIF YAIR MANUEL</t>
  </si>
  <si>
    <t>ML</t>
  </si>
  <si>
    <t>TASSARA JULIO MATIAS</t>
  </si>
  <si>
    <t>CMDP</t>
  </si>
  <si>
    <t>SFILIO GERMAN DARIO</t>
  </si>
  <si>
    <t>TGC</t>
  </si>
  <si>
    <t>MATHIASEN NICOLAS</t>
  </si>
  <si>
    <t>COZZOLI PATRICIO</t>
  </si>
  <si>
    <t>NGC</t>
  </si>
  <si>
    <t>PATTI SEBASTIAN</t>
  </si>
  <si>
    <t>SPGC</t>
  </si>
  <si>
    <t>PAILHE PEDRO</t>
  </si>
  <si>
    <t>PABON LUCAS</t>
  </si>
  <si>
    <t>LPSA</t>
  </si>
  <si>
    <t>MALAGA PEDRO</t>
  </si>
  <si>
    <t>PIANTONI MARCELO</t>
  </si>
  <si>
    <t>UBILLA MARIANO</t>
  </si>
  <si>
    <t>PAMPIN PABLO</t>
  </si>
  <si>
    <t>ROTONDA RODRIGO</t>
  </si>
  <si>
    <t>MEYER ARANA CRISTIAN</t>
  </si>
  <si>
    <t>ZANETTA LEANDRO</t>
  </si>
  <si>
    <t>VGGC</t>
  </si>
  <si>
    <t>IPORRE RAUL</t>
  </si>
  <si>
    <t>RODRIGUEZ RAMIRO</t>
  </si>
  <si>
    <t>PAILHE MANUEL</t>
  </si>
  <si>
    <t>BENEDIT MARCOS</t>
  </si>
  <si>
    <t>HEER JUAN PABLO</t>
  </si>
  <si>
    <t>ARENAS SERGIO</t>
  </si>
  <si>
    <t>VENACIO LEANDRO</t>
  </si>
  <si>
    <t>CANTARELLI ALEJANDRO</t>
  </si>
  <si>
    <t>PEREZ SANTANDREA JOAQUIN</t>
  </si>
  <si>
    <t>VENERE MARCELO</t>
  </si>
  <si>
    <t>RASMUSSEN ALFREDO</t>
  </si>
  <si>
    <t>DOMINGUEZ CARLOS</t>
  </si>
  <si>
    <t>CERONO WALTER ANIBAL</t>
  </si>
  <si>
    <t>CSCPGB</t>
  </si>
  <si>
    <t>DO COBO TOMAS</t>
  </si>
  <si>
    <t>RODRIGUEZ NICOLAS</t>
  </si>
  <si>
    <t>JENSEN OSCAR IGNACIO</t>
  </si>
  <si>
    <t>MAGNERES JUAN (H)</t>
  </si>
  <si>
    <t>ELISSONDO MANUEL</t>
  </si>
  <si>
    <t>BINTANA ARNOLDO</t>
  </si>
  <si>
    <t>VERELLEN FELIPE</t>
  </si>
  <si>
    <t>ALEMAN GUILLERMO SAMUEL</t>
  </si>
  <si>
    <t>ARANA RAUL</t>
  </si>
  <si>
    <t>CAGNOLI HERNAN</t>
  </si>
  <si>
    <t>MARTIN RICARDO</t>
  </si>
  <si>
    <t>DE LA TORRE MATIAS</t>
  </si>
  <si>
    <t>EVTGC</t>
  </si>
  <si>
    <t>PAPUCCIO CLAUDIO ALBERTO</t>
  </si>
  <si>
    <t>JAURETCHE SANTIAGO</t>
  </si>
  <si>
    <t>NAVARRO NICOLAS</t>
  </si>
  <si>
    <t>MANZANEL JUAN MANUEL</t>
  </si>
  <si>
    <t>LUNA JOSE LUIS</t>
  </si>
  <si>
    <t>VERELLEN NICOLAS</t>
  </si>
  <si>
    <t>CARROZZINO JAVIER HORACIO</t>
  </si>
  <si>
    <t>HERRERA VEGAS LEONARDO</t>
  </si>
  <si>
    <t>CALVIÑO PABLO ANTONIO</t>
  </si>
  <si>
    <t>CROVO FACUNDO</t>
  </si>
  <si>
    <t>CARBAJAL ELPIDIO</t>
  </si>
  <si>
    <t>CHRISTIN MARCOS PEDRO</t>
  </si>
  <si>
    <t>MIHURA HORACIO (H)</t>
  </si>
  <si>
    <t>LOPEZ BADRA PABLO</t>
  </si>
  <si>
    <t>ISLA CASARES SERGIO</t>
  </si>
  <si>
    <t>PROBICITO MARCOS</t>
  </si>
  <si>
    <t>SFILIO ALFREDO DARIO</t>
  </si>
  <si>
    <t>BAYERQUE DIEGO GASTON</t>
  </si>
  <si>
    <t>RABAGO OSCAR NESTOR</t>
  </si>
  <si>
    <t>EVTG</t>
  </si>
  <si>
    <t>HOMPS BERNARDO</t>
  </si>
  <si>
    <t>MATO EDUARDO ALBERTO</t>
  </si>
  <si>
    <t>COX ANGEL NORBERTO</t>
  </si>
  <si>
    <t>MORTEO EDUARDO RUBEN ANIBAL</t>
  </si>
  <si>
    <t>CHALULEU DANIEL</t>
  </si>
  <si>
    <t>MDPGC</t>
  </si>
  <si>
    <t>HERRERA VEGAS MARTIN</t>
  </si>
  <si>
    <t>DALTO MARCELO FABIAN</t>
  </si>
  <si>
    <t>VILANOVA JOSE</t>
  </si>
  <si>
    <t>MAYORANO FERNANDO</t>
  </si>
  <si>
    <t>LURO DE ANCHORENA PEDRO</t>
  </si>
  <si>
    <t>NAVEYRA TOMAS</t>
  </si>
  <si>
    <t>ARELLANO JULIO CESAR</t>
  </si>
  <si>
    <t>SIMONETTI CLAUDIO</t>
  </si>
  <si>
    <t>GEREZ DIEGO EZEQUIEL</t>
  </si>
  <si>
    <t>INCHAUSPE LUIS OSCAR</t>
  </si>
  <si>
    <t>FERNANDEZ GONZALO JOSE</t>
  </si>
  <si>
    <t>KAGEL ENRIQUE WALTER</t>
  </si>
  <si>
    <t>DE VEGA DIEGO</t>
  </si>
  <si>
    <t>ROTONDA ROGELIO ADRIAN</t>
  </si>
  <si>
    <t>ARANA MACHIARENA SANTIAGO</t>
  </si>
  <si>
    <t>PEREYRA IRAOLA MARTIN</t>
  </si>
  <si>
    <t>ALVAREZ DE TOLEDO FERNANDO</t>
  </si>
  <si>
    <t>ORTIZ GREGORIO MAURO</t>
  </si>
  <si>
    <t>LUQUE HERNAN</t>
  </si>
  <si>
    <t>BURSTEIN TOMAS</t>
  </si>
  <si>
    <t>BASSO JUAN SEBASTIAN</t>
  </si>
  <si>
    <t>RICCHIUTO GUSTAVO ALFREDO</t>
  </si>
  <si>
    <t>PINILLA SEBASTIAN</t>
  </si>
  <si>
    <t>CARRION ARNALDO DARIO</t>
  </si>
  <si>
    <t>BENEITEZ ATILIO</t>
  </si>
  <si>
    <t>BERTOLI GUILLERMO</t>
  </si>
  <si>
    <t>SPINER EDUARDO</t>
  </si>
  <si>
    <t>HELLMUND CHRISTIAN</t>
  </si>
  <si>
    <t>FONTANA FABIAN</t>
  </si>
  <si>
    <t>TOSCA DANIEL ALBERTO</t>
  </si>
  <si>
    <t>GONZALEZ MONTANER JORGE</t>
  </si>
  <si>
    <t>CEUNINCK JULIO CESAR H</t>
  </si>
  <si>
    <t>GENES RAMIRO</t>
  </si>
  <si>
    <t>SUAREZ JULIO</t>
  </si>
  <si>
    <t>BURSTEIN RICARDO DANIEL</t>
  </si>
  <si>
    <t>ESPAIN FRANCISCO</t>
  </si>
  <si>
    <t>BERTERRETCHE CARLOS MARTIN</t>
  </si>
  <si>
    <t>BERNAZZA LUIS ALBERTO</t>
  </si>
  <si>
    <t>TORRES NESTOR</t>
  </si>
  <si>
    <t>LUCIANO RICARDO SALVADOR</t>
  </si>
  <si>
    <t>BARROS MAXIMILIANO GUSTAVO</t>
  </si>
  <si>
    <t>COLOMBO ROBERTO JOSE</t>
  </si>
  <si>
    <t>METZ MIGUEL ANGEL</t>
  </si>
  <si>
    <t>MEDINA MARTIN</t>
  </si>
  <si>
    <t>ESANDI MARIANO ANTONIO</t>
  </si>
  <si>
    <t>PALOMEQUE SANTIAGO</t>
  </si>
  <si>
    <t>FERNANDEZ RUIZ MARILEN DIANA</t>
  </si>
  <si>
    <t>MASONI AMALIA</t>
  </si>
  <si>
    <t>LOPEZ MATTA LORENA</t>
  </si>
  <si>
    <t>ARGERICH CONSTANZA</t>
  </si>
  <si>
    <t>VUOSO MARIA JORGELINA</t>
  </si>
  <si>
    <t>HERRERA VEGAS FLAVIA</t>
  </si>
  <si>
    <t>LOPEZ MATTA SANDRA</t>
  </si>
  <si>
    <t>MACAGGI GRACIELA</t>
  </si>
  <si>
    <t>SARASOLA IGNACIA</t>
  </si>
  <si>
    <t>GARCIA BEATRIZ DE PEÑALVA</t>
  </si>
  <si>
    <t>MON PAULA</t>
  </si>
  <si>
    <t>DE URTIAGA ALICIA</t>
  </si>
  <si>
    <t>MATTE MARINA</t>
  </si>
  <si>
    <t>HERNANDEZ ANA MIRNA</t>
  </si>
  <si>
    <t>FARIAS GRACIELA</t>
  </si>
  <si>
    <t xml:space="preserve">TANDIL </t>
  </si>
  <si>
    <t>FEDERACION REGIONAL DE GOLF MAR Y SIERRAS</t>
  </si>
  <si>
    <t>SABADO 29 DE OCTUBRE DE 2022</t>
  </si>
  <si>
    <t>HOYO 1</t>
  </si>
  <si>
    <t>BASSO JUAN</t>
  </si>
  <si>
    <t>HERNANDEZ ANA</t>
  </si>
  <si>
    <t>RABAGO OSCAR</t>
  </si>
  <si>
    <t>LURO PEDRO</t>
  </si>
  <si>
    <t>ESANDI MARIANO</t>
  </si>
  <si>
    <t>BINTANA ARNALDO</t>
  </si>
  <si>
    <t>CEUNINCK JULIO</t>
  </si>
  <si>
    <t>LEIVA MAXIMILIANO</t>
  </si>
  <si>
    <t>D</t>
  </si>
  <si>
    <t>E</t>
  </si>
  <si>
    <t>S</t>
  </si>
  <si>
    <t>C</t>
  </si>
  <si>
    <t>R.33B</t>
  </si>
  <si>
    <t>ALONSO MARCOS</t>
  </si>
  <si>
    <t>P</t>
  </si>
  <si>
    <t>T</t>
  </si>
  <si>
    <t>LOPEZ VILACLARA EZEQUIEL</t>
  </si>
  <si>
    <t>DOMINGO 30 DE OCTUBRE DE 2022</t>
  </si>
  <si>
    <t>CARROZZINO JAVIER</t>
  </si>
  <si>
    <t>ORTIZ GREGORIO</t>
  </si>
  <si>
    <t>PEÑALBA OSCAR</t>
  </si>
  <si>
    <t>BERTERRETCHE CARL</t>
  </si>
  <si>
    <t>PAPUCCIO CLAUDIO</t>
  </si>
  <si>
    <t>PEÑALVA OSCAR</t>
  </si>
  <si>
    <t>DAMAS CATEGORIA SIN VENTAJA</t>
  </si>
  <si>
    <t>DESIERTO</t>
  </si>
</sst>
</file>

<file path=xl/styles.xml><?xml version="1.0" encoding="utf-8"?>
<styleSheet xmlns="http://schemas.openxmlformats.org/spreadsheetml/2006/main">
  <numFmts count="3">
    <numFmt numFmtId="164" formatCode="[$-2C0A]General"/>
    <numFmt numFmtId="165" formatCode="dd/mm/yyyy;@"/>
    <numFmt numFmtId="166" formatCode="[$-C0A]General"/>
  </numFmts>
  <fonts count="43">
    <font>
      <sz val="10"/>
      <name val="Arial"/>
    </font>
    <font>
      <sz val="15"/>
      <name val="Arial"/>
      <family val="2"/>
    </font>
    <font>
      <sz val="20"/>
      <name val="Arial"/>
      <family val="2"/>
    </font>
    <font>
      <b/>
      <sz val="15"/>
      <name val="Arial"/>
      <family val="2"/>
    </font>
    <font>
      <b/>
      <sz val="15"/>
      <color indexed="12"/>
      <name val="Arial"/>
      <family val="2"/>
    </font>
    <font>
      <sz val="15"/>
      <color indexed="17"/>
      <name val="Arial"/>
      <family val="2"/>
    </font>
    <font>
      <sz val="15"/>
      <color indexed="12"/>
      <name val="Arial"/>
      <family val="2"/>
    </font>
    <font>
      <b/>
      <u/>
      <sz val="16"/>
      <color indexed="10"/>
      <name val="Arial"/>
      <family val="2"/>
    </font>
    <font>
      <b/>
      <sz val="25"/>
      <color indexed="9"/>
      <name val="Arial"/>
      <family val="2"/>
    </font>
    <font>
      <b/>
      <sz val="10"/>
      <color indexed="12"/>
      <name val="Arial"/>
      <family val="2"/>
    </font>
    <font>
      <sz val="10"/>
      <color indexed="12"/>
      <name val="Arial"/>
      <family val="2"/>
    </font>
    <font>
      <sz val="15"/>
      <color indexed="10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11"/>
      <color indexed="8"/>
      <name val="Calibri"/>
      <family val="2"/>
    </font>
    <font>
      <sz val="15"/>
      <color theme="0"/>
      <name val="Arial"/>
      <family val="2"/>
    </font>
    <font>
      <b/>
      <sz val="10"/>
      <name val="Arial"/>
      <family val="2"/>
    </font>
    <font>
      <sz val="10"/>
      <color theme="1"/>
      <name val="Arial1"/>
    </font>
    <font>
      <b/>
      <sz val="16"/>
      <color indexed="10"/>
      <name val="Arial"/>
      <family val="2"/>
    </font>
    <font>
      <b/>
      <u/>
      <sz val="15"/>
      <color indexed="10"/>
      <name val="Arial"/>
      <family val="2"/>
    </font>
    <font>
      <sz val="10"/>
      <name val="Arial"/>
      <family val="2"/>
    </font>
    <font>
      <sz val="15"/>
      <color rgb="FFFF0000"/>
      <name val="Arial"/>
      <family val="2"/>
    </font>
    <font>
      <b/>
      <sz val="15"/>
      <color rgb="FFFF0000"/>
      <name val="Arial"/>
      <family val="2"/>
    </font>
    <font>
      <b/>
      <sz val="15"/>
      <color theme="1"/>
      <name val="Arial"/>
      <family val="2"/>
    </font>
    <font>
      <b/>
      <sz val="10"/>
      <color rgb="FF0000FF"/>
      <name val="Arial"/>
      <family val="2"/>
    </font>
    <font>
      <sz val="15"/>
      <color rgb="FF008000"/>
      <name val="Arial"/>
      <family val="2"/>
    </font>
    <font>
      <sz val="10"/>
      <color rgb="FF0000FF"/>
      <name val="Arial"/>
      <family val="2"/>
    </font>
    <font>
      <sz val="15"/>
      <color rgb="FF0000FF"/>
      <name val="Arial"/>
      <family val="2"/>
    </font>
    <font>
      <b/>
      <sz val="20"/>
      <color indexed="10"/>
      <name val="Arial"/>
      <family val="2"/>
    </font>
    <font>
      <b/>
      <u/>
      <sz val="20"/>
      <color indexed="10"/>
      <name val="Arial"/>
      <family val="2"/>
    </font>
    <font>
      <sz val="15"/>
      <name val="Wingdings 2"/>
      <family val="1"/>
      <charset val="2"/>
    </font>
    <font>
      <b/>
      <sz val="13"/>
      <name val="Arial"/>
      <family val="2"/>
    </font>
    <font>
      <b/>
      <u/>
      <sz val="20"/>
      <name val="Arial"/>
      <family val="2"/>
    </font>
    <font>
      <sz val="25"/>
      <name val="Arial"/>
      <family val="2"/>
    </font>
    <font>
      <b/>
      <sz val="20"/>
      <name val="Arial"/>
      <family val="2"/>
    </font>
    <font>
      <b/>
      <sz val="12"/>
      <color indexed="9"/>
      <name val="Arial"/>
      <family val="2"/>
    </font>
    <font>
      <b/>
      <sz val="12"/>
      <color indexed="10"/>
      <name val="Arial"/>
      <family val="2"/>
    </font>
    <font>
      <b/>
      <sz val="12"/>
      <color theme="3" tint="0.39997558519241921"/>
      <name val="Arial"/>
      <family val="2"/>
    </font>
    <font>
      <b/>
      <sz val="10"/>
      <color indexed="9"/>
      <name val="Arial"/>
      <family val="2"/>
    </font>
    <font>
      <b/>
      <sz val="10"/>
      <color theme="0"/>
      <name val="Arial"/>
      <family val="2"/>
    </font>
    <font>
      <b/>
      <sz val="10"/>
      <color rgb="FFFF0000"/>
      <name val="Arial"/>
      <family val="2"/>
    </font>
    <font>
      <sz val="11"/>
      <color rgb="FF008000"/>
      <name val="Arial"/>
      <family val="2"/>
    </font>
    <font>
      <b/>
      <sz val="15"/>
      <color rgb="FF008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rgb="FFFF0000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164" fontId="17" fillId="0" borderId="0"/>
  </cellStyleXfs>
  <cellXfs count="14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1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2" xfId="0" applyFont="1" applyBorder="1"/>
    <xf numFmtId="0" fontId="1" fillId="0" borderId="9" xfId="0" applyFont="1" applyBorder="1" applyAlignment="1">
      <alignment horizontal="center"/>
    </xf>
    <xf numFmtId="0" fontId="1" fillId="0" borderId="10" xfId="0" quotePrefix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2" xfId="0" applyFont="1" applyBorder="1"/>
    <xf numFmtId="0" fontId="1" fillId="0" borderId="13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1" fillId="0" borderId="15" xfId="0" quotePrefix="1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0" fontId="3" fillId="0" borderId="0" xfId="0" applyFont="1" applyBorder="1" applyAlignment="1">
      <alignment horizontal="center"/>
    </xf>
    <xf numFmtId="0" fontId="1" fillId="0" borderId="0" xfId="0" quotePrefix="1" applyFont="1" applyBorder="1" applyAlignment="1">
      <alignment horizontal="center"/>
    </xf>
    <xf numFmtId="0" fontId="1" fillId="0" borderId="0" xfId="0" applyFont="1" applyFill="1"/>
    <xf numFmtId="0" fontId="3" fillId="0" borderId="17" xfId="0" applyFont="1" applyBorder="1" applyAlignment="1">
      <alignment horizontal="center"/>
    </xf>
    <xf numFmtId="0" fontId="9" fillId="0" borderId="17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/>
    </xf>
    <xf numFmtId="0" fontId="6" fillId="0" borderId="2" xfId="0" quotePrefix="1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14" fillId="0" borderId="0" xfId="0" applyFont="1"/>
    <xf numFmtId="0" fontId="10" fillId="0" borderId="2" xfId="0" applyFont="1" applyFill="1" applyBorder="1" applyAlignment="1">
      <alignment horizontal="center"/>
    </xf>
    <xf numFmtId="0" fontId="11" fillId="0" borderId="2" xfId="0" applyFont="1" applyFill="1" applyBorder="1" applyAlignment="1">
      <alignment horizontal="center"/>
    </xf>
    <xf numFmtId="165" fontId="13" fillId="0" borderId="16" xfId="0" applyNumberFormat="1" applyFont="1" applyFill="1" applyBorder="1" applyAlignment="1">
      <alignment horizontal="center"/>
    </xf>
    <xf numFmtId="0" fontId="5" fillId="0" borderId="19" xfId="0" applyFont="1" applyFill="1" applyBorder="1"/>
    <xf numFmtId="165" fontId="13" fillId="0" borderId="22" xfId="0" applyNumberFormat="1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14" fontId="15" fillId="0" borderId="0" xfId="0" applyNumberFormat="1" applyFont="1" applyBorder="1"/>
    <xf numFmtId="0" fontId="3" fillId="0" borderId="1" xfId="0" quotePrefix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166" fontId="23" fillId="0" borderId="25" xfId="1" applyNumberFormat="1" applyFont="1" applyBorder="1" applyAlignment="1">
      <alignment horizontal="center"/>
    </xf>
    <xf numFmtId="166" fontId="24" fillId="0" borderId="26" xfId="1" applyNumberFormat="1" applyFont="1" applyBorder="1" applyAlignment="1">
      <alignment horizontal="center"/>
    </xf>
    <xf numFmtId="166" fontId="23" fillId="0" borderId="26" xfId="1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166" fontId="26" fillId="0" borderId="2" xfId="1" applyNumberFormat="1" applyFont="1" applyFill="1" applyBorder="1" applyAlignment="1">
      <alignment horizontal="center"/>
    </xf>
    <xf numFmtId="166" fontId="27" fillId="0" borderId="2" xfId="1" applyNumberFormat="1" applyFont="1" applyFill="1" applyBorder="1" applyAlignment="1">
      <alignment horizontal="center"/>
    </xf>
    <xf numFmtId="166" fontId="21" fillId="0" borderId="2" xfId="1" applyNumberFormat="1" applyFont="1" applyFill="1" applyBorder="1" applyAlignment="1">
      <alignment horizontal="center"/>
    </xf>
    <xf numFmtId="166" fontId="25" fillId="0" borderId="2" xfId="1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16" fillId="5" borderId="16" xfId="0" applyFont="1" applyFill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9" fillId="0" borderId="27" xfId="0" applyFont="1" applyBorder="1" applyAlignment="1">
      <alignment horizontal="center"/>
    </xf>
    <xf numFmtId="0" fontId="9" fillId="0" borderId="23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21" xfId="0" applyFont="1" applyBorder="1"/>
    <xf numFmtId="0" fontId="1" fillId="0" borderId="21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16" fillId="0" borderId="0" xfId="0" applyFont="1" applyAlignment="1">
      <alignment horizontal="center"/>
    </xf>
    <xf numFmtId="165" fontId="3" fillId="0" borderId="3" xfId="0" applyNumberFormat="1" applyFont="1" applyBorder="1" applyAlignment="1">
      <alignment horizontal="center"/>
    </xf>
    <xf numFmtId="0" fontId="16" fillId="0" borderId="16" xfId="0" applyFont="1" applyFill="1" applyBorder="1" applyAlignment="1">
      <alignment horizontal="center"/>
    </xf>
    <xf numFmtId="0" fontId="1" fillId="0" borderId="16" xfId="0" applyFont="1" applyFill="1" applyBorder="1" applyAlignment="1">
      <alignment horizontal="center"/>
    </xf>
    <xf numFmtId="0" fontId="1" fillId="5" borderId="16" xfId="0" applyFont="1" applyFill="1" applyBorder="1" applyAlignment="1">
      <alignment horizontal="center"/>
    </xf>
    <xf numFmtId="0" fontId="3" fillId="0" borderId="7" xfId="0" quotePrefix="1" applyFont="1" applyBorder="1" applyAlignment="1">
      <alignment horizontal="center"/>
    </xf>
    <xf numFmtId="166" fontId="25" fillId="0" borderId="10" xfId="1" applyNumberFormat="1" applyFont="1" applyFill="1" applyBorder="1" applyAlignment="1">
      <alignment horizontal="center"/>
    </xf>
    <xf numFmtId="166" fontId="23" fillId="0" borderId="28" xfId="1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30" fillId="0" borderId="0" xfId="0" applyFont="1" applyFill="1"/>
    <xf numFmtId="0" fontId="31" fillId="0" borderId="16" xfId="0" applyNumberFormat="1" applyFont="1" applyFill="1" applyBorder="1" applyAlignment="1">
      <alignment horizontal="center"/>
    </xf>
    <xf numFmtId="14" fontId="22" fillId="6" borderId="16" xfId="0" applyNumberFormat="1" applyFont="1" applyFill="1" applyBorder="1"/>
    <xf numFmtId="0" fontId="33" fillId="0" borderId="0" xfId="0" applyFont="1"/>
    <xf numFmtId="0" fontId="13" fillId="0" borderId="0" xfId="0" applyFont="1"/>
    <xf numFmtId="0" fontId="20" fillId="0" borderId="0" xfId="0" applyFont="1"/>
    <xf numFmtId="0" fontId="16" fillId="0" borderId="0" xfId="0" applyFont="1" applyFill="1" applyAlignment="1">
      <alignment horizontal="center"/>
    </xf>
    <xf numFmtId="0" fontId="0" fillId="0" borderId="0" xfId="0" applyBorder="1"/>
    <xf numFmtId="0" fontId="20" fillId="0" borderId="33" xfId="0" applyFont="1" applyFill="1" applyBorder="1"/>
    <xf numFmtId="0" fontId="20" fillId="0" borderId="34" xfId="0" applyFont="1" applyFill="1" applyBorder="1"/>
    <xf numFmtId="0" fontId="20" fillId="0" borderId="35" xfId="0" applyFont="1" applyFill="1" applyBorder="1"/>
    <xf numFmtId="0" fontId="20" fillId="0" borderId="19" xfId="0" applyFont="1" applyFill="1" applyBorder="1"/>
    <xf numFmtId="0" fontId="20" fillId="0" borderId="16" xfId="0" applyFont="1" applyFill="1" applyBorder="1"/>
    <xf numFmtId="0" fontId="20" fillId="0" borderId="36" xfId="0" applyFont="1" applyFill="1" applyBorder="1"/>
    <xf numFmtId="0" fontId="20" fillId="0" borderId="11" xfId="0" applyFont="1" applyFill="1" applyBorder="1"/>
    <xf numFmtId="0" fontId="20" fillId="0" borderId="38" xfId="0" applyFont="1" applyFill="1" applyBorder="1"/>
    <xf numFmtId="0" fontId="20" fillId="0" borderId="39" xfId="0" applyFont="1" applyFill="1" applyBorder="1"/>
    <xf numFmtId="0" fontId="39" fillId="10" borderId="1" xfId="0" applyFont="1" applyFill="1" applyBorder="1" applyAlignment="1">
      <alignment horizontal="center"/>
    </xf>
    <xf numFmtId="0" fontId="40" fillId="5" borderId="36" xfId="0" applyFont="1" applyFill="1" applyBorder="1"/>
    <xf numFmtId="0" fontId="40" fillId="5" borderId="19" xfId="0" applyFont="1" applyFill="1" applyBorder="1"/>
    <xf numFmtId="166" fontId="41" fillId="0" borderId="10" xfId="1" applyNumberFormat="1" applyFont="1" applyFill="1" applyBorder="1" applyAlignment="1">
      <alignment horizontal="center"/>
    </xf>
    <xf numFmtId="20" fontId="16" fillId="5" borderId="32" xfId="0" applyNumberFormat="1" applyFont="1" applyFill="1" applyBorder="1" applyAlignment="1">
      <alignment horizontal="center"/>
    </xf>
    <xf numFmtId="20" fontId="16" fillId="5" borderId="37" xfId="0" applyNumberFormat="1" applyFont="1" applyFill="1" applyBorder="1" applyAlignment="1">
      <alignment horizontal="center"/>
    </xf>
    <xf numFmtId="0" fontId="22" fillId="5" borderId="19" xfId="0" applyFont="1" applyFill="1" applyBorder="1"/>
    <xf numFmtId="166" fontId="21" fillId="0" borderId="2" xfId="1" quotePrefix="1" applyNumberFormat="1" applyFont="1" applyFill="1" applyBorder="1" applyAlignment="1">
      <alignment horizontal="center"/>
    </xf>
    <xf numFmtId="166" fontId="27" fillId="0" borderId="2" xfId="1" quotePrefix="1" applyNumberFormat="1" applyFont="1" applyFill="1" applyBorder="1" applyAlignment="1">
      <alignment horizontal="center"/>
    </xf>
    <xf numFmtId="166" fontId="25" fillId="0" borderId="10" xfId="1" quotePrefix="1" applyNumberFormat="1" applyFont="1" applyFill="1" applyBorder="1" applyAlignment="1">
      <alignment horizontal="center"/>
    </xf>
    <xf numFmtId="20" fontId="16" fillId="0" borderId="40" xfId="0" applyNumberFormat="1" applyFont="1" applyFill="1" applyBorder="1" applyAlignment="1">
      <alignment horizontal="center"/>
    </xf>
    <xf numFmtId="0" fontId="0" fillId="0" borderId="36" xfId="0" applyBorder="1"/>
    <xf numFmtId="20" fontId="16" fillId="0" borderId="24" xfId="0" applyNumberFormat="1" applyFont="1" applyFill="1" applyBorder="1" applyAlignment="1">
      <alignment horizontal="center"/>
    </xf>
    <xf numFmtId="0" fontId="40" fillId="5" borderId="16" xfId="0" applyFont="1" applyFill="1" applyBorder="1"/>
    <xf numFmtId="0" fontId="3" fillId="2" borderId="18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8" fillId="3" borderId="0" xfId="0" applyFont="1" applyFill="1" applyAlignment="1">
      <alignment horizontal="center"/>
    </xf>
    <xf numFmtId="0" fontId="2" fillId="0" borderId="0" xfId="0" applyFont="1" applyBorder="1" applyAlignment="1">
      <alignment horizontal="center"/>
    </xf>
    <xf numFmtId="0" fontId="28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2" fillId="0" borderId="21" xfId="0" applyFont="1" applyBorder="1" applyAlignment="1">
      <alignment horizontal="center"/>
    </xf>
    <xf numFmtId="0" fontId="29" fillId="0" borderId="0" xfId="0" applyFont="1" applyBorder="1" applyAlignment="1">
      <alignment horizontal="center"/>
    </xf>
    <xf numFmtId="0" fontId="38" fillId="9" borderId="29" xfId="0" applyFont="1" applyFill="1" applyBorder="1" applyAlignment="1">
      <alignment horizontal="center"/>
    </xf>
    <xf numFmtId="0" fontId="38" fillId="9" borderId="30" xfId="0" applyFont="1" applyFill="1" applyBorder="1" applyAlignment="1">
      <alignment horizontal="center"/>
    </xf>
    <xf numFmtId="0" fontId="38" fillId="9" borderId="31" xfId="0" applyFont="1" applyFill="1" applyBorder="1" applyAlignment="1">
      <alignment horizontal="center"/>
    </xf>
    <xf numFmtId="0" fontId="32" fillId="0" borderId="0" xfId="0" applyFont="1" applyBorder="1" applyAlignment="1">
      <alignment horizontal="center"/>
    </xf>
    <xf numFmtId="0" fontId="34" fillId="0" borderId="21" xfId="0" applyFont="1" applyBorder="1" applyAlignment="1">
      <alignment horizontal="center"/>
    </xf>
    <xf numFmtId="0" fontId="35" fillId="7" borderId="18" xfId="0" applyFont="1" applyFill="1" applyBorder="1" applyAlignment="1">
      <alignment horizontal="center"/>
    </xf>
    <xf numFmtId="0" fontId="35" fillId="7" borderId="20" xfId="0" applyFont="1" applyFill="1" applyBorder="1" applyAlignment="1">
      <alignment horizontal="center"/>
    </xf>
    <xf numFmtId="0" fontId="35" fillId="7" borderId="3" xfId="0" applyFont="1" applyFill="1" applyBorder="1" applyAlignment="1">
      <alignment horizontal="center"/>
    </xf>
    <xf numFmtId="0" fontId="36" fillId="8" borderId="0" xfId="0" applyFont="1" applyFill="1" applyBorder="1" applyAlignment="1">
      <alignment horizontal="center"/>
    </xf>
    <xf numFmtId="0" fontId="37" fillId="0" borderId="0" xfId="0" applyFont="1" applyFill="1" applyBorder="1" applyAlignment="1">
      <alignment horizontal="center"/>
    </xf>
    <xf numFmtId="0" fontId="38" fillId="9" borderId="18" xfId="0" applyFont="1" applyFill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16" fillId="0" borderId="0" xfId="0" applyFont="1" applyBorder="1" applyAlignment="1">
      <alignment horizontal="center"/>
    </xf>
    <xf numFmtId="0" fontId="3" fillId="4" borderId="18" xfId="0" applyFont="1" applyFill="1" applyBorder="1" applyAlignment="1">
      <alignment horizontal="center" vertical="center"/>
    </xf>
    <xf numFmtId="0" fontId="3" fillId="4" borderId="20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6" fillId="0" borderId="0" xfId="0" applyFont="1" applyAlignment="1">
      <alignment horizontal="center"/>
    </xf>
    <xf numFmtId="20" fontId="16" fillId="5" borderId="40" xfId="0" applyNumberFormat="1" applyFont="1" applyFill="1" applyBorder="1" applyAlignment="1">
      <alignment horizontal="center"/>
    </xf>
    <xf numFmtId="166" fontId="42" fillId="5" borderId="10" xfId="1" applyNumberFormat="1" applyFont="1" applyFill="1" applyBorder="1" applyAlignment="1">
      <alignment horizontal="center"/>
    </xf>
    <xf numFmtId="0" fontId="6" fillId="5" borderId="2" xfId="0" applyFont="1" applyFill="1" applyBorder="1" applyAlignment="1">
      <alignment horizontal="center"/>
    </xf>
    <xf numFmtId="0" fontId="4" fillId="5" borderId="2" xfId="0" applyFont="1" applyFill="1" applyBorder="1" applyAlignment="1">
      <alignment horizontal="center"/>
    </xf>
    <xf numFmtId="166" fontId="27" fillId="5" borderId="2" xfId="1" applyNumberFormat="1" applyFont="1" applyFill="1" applyBorder="1" applyAlignment="1">
      <alignment horizontal="center"/>
    </xf>
    <xf numFmtId="0" fontId="1" fillId="0" borderId="13" xfId="0" quotePrefix="1" applyFont="1" applyBorder="1" applyAlignment="1">
      <alignment horizontal="center"/>
    </xf>
    <xf numFmtId="0" fontId="1" fillId="0" borderId="14" xfId="0" quotePrefix="1" applyFont="1" applyBorder="1" applyAlignment="1">
      <alignment horizontal="center"/>
    </xf>
    <xf numFmtId="0" fontId="1" fillId="0" borderId="12" xfId="0" quotePrefix="1" applyFont="1" applyBorder="1" applyAlignment="1">
      <alignment horizontal="center"/>
    </xf>
    <xf numFmtId="0" fontId="3" fillId="0" borderId="12" xfId="0" quotePrefix="1" applyFont="1" applyBorder="1" applyAlignment="1">
      <alignment horizontal="center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48"/>
  <sheetViews>
    <sheetView tabSelected="1" zoomScale="70" zoomScaleNormal="70" workbookViewId="0">
      <selection sqref="A1:H1"/>
    </sheetView>
  </sheetViews>
  <sheetFormatPr baseColWidth="10" defaultRowHeight="18.75"/>
  <cols>
    <col min="1" max="1" width="29.5703125" style="27" customWidth="1"/>
    <col min="2" max="2" width="7.7109375" style="27" bestFit="1" customWidth="1"/>
    <col min="3" max="3" width="8.5703125" style="27" bestFit="1" customWidth="1"/>
    <col min="4" max="8" width="6.7109375" style="35" customWidth="1"/>
    <col min="9" max="9" width="12.85546875" style="27" customWidth="1"/>
    <col min="10" max="10" width="9.5703125" style="60" customWidth="1"/>
    <col min="11" max="11" width="11.42578125" style="27"/>
    <col min="12" max="16384" width="11.42578125" style="1"/>
  </cols>
  <sheetData>
    <row r="1" spans="1:21" ht="30.75">
      <c r="A1" s="112" t="s">
        <v>6</v>
      </c>
      <c r="B1" s="112"/>
      <c r="C1" s="112"/>
      <c r="D1" s="112"/>
      <c r="E1" s="112"/>
      <c r="F1" s="112"/>
      <c r="G1" s="112"/>
      <c r="H1" s="112"/>
      <c r="I1" s="1"/>
    </row>
    <row r="2" spans="1:21" ht="30.75">
      <c r="A2" s="112" t="s">
        <v>7</v>
      </c>
      <c r="B2" s="112"/>
      <c r="C2" s="112"/>
      <c r="D2" s="112"/>
      <c r="E2" s="112"/>
      <c r="F2" s="112"/>
      <c r="G2" s="112"/>
      <c r="H2" s="112"/>
      <c r="I2" s="1"/>
    </row>
    <row r="3" spans="1:21">
      <c r="A3" s="1"/>
      <c r="B3" s="1"/>
      <c r="C3" s="1"/>
      <c r="D3" s="1"/>
      <c r="E3" s="1"/>
      <c r="F3" s="1"/>
      <c r="G3" s="1"/>
      <c r="H3" s="1"/>
      <c r="I3" s="1"/>
    </row>
    <row r="4" spans="1:21" ht="25.5">
      <c r="A4" s="113" t="s">
        <v>35</v>
      </c>
      <c r="B4" s="113"/>
      <c r="C4" s="113"/>
      <c r="D4" s="113"/>
      <c r="E4" s="113"/>
      <c r="F4" s="113"/>
      <c r="G4" s="113"/>
      <c r="H4" s="113"/>
      <c r="I4" s="1"/>
    </row>
    <row r="5" spans="1:21" ht="25.5">
      <c r="A5" s="113" t="s">
        <v>24</v>
      </c>
      <c r="B5" s="113"/>
      <c r="C5" s="113"/>
      <c r="D5" s="113"/>
      <c r="E5" s="113"/>
      <c r="F5" s="113"/>
      <c r="G5" s="113"/>
      <c r="H5" s="113"/>
      <c r="I5" s="1"/>
    </row>
    <row r="6" spans="1:21" ht="26.25">
      <c r="A6" s="114" t="s">
        <v>36</v>
      </c>
      <c r="B6" s="114"/>
      <c r="C6" s="114"/>
      <c r="D6" s="114"/>
      <c r="E6" s="114"/>
      <c r="F6" s="114"/>
      <c r="G6" s="114"/>
      <c r="H6" s="114"/>
      <c r="I6" s="1"/>
    </row>
    <row r="7" spans="1:21" ht="20.25">
      <c r="A7" s="6"/>
      <c r="B7" s="6"/>
      <c r="C7" s="6"/>
      <c r="D7" s="6"/>
      <c r="E7" s="6"/>
      <c r="F7" s="6"/>
      <c r="G7" s="6"/>
      <c r="H7" s="6"/>
      <c r="I7" s="1"/>
    </row>
    <row r="8" spans="1:21" ht="19.5">
      <c r="A8" s="115" t="s">
        <v>25</v>
      </c>
      <c r="B8" s="115"/>
      <c r="C8" s="115"/>
      <c r="D8" s="115"/>
      <c r="E8" s="115"/>
      <c r="F8" s="115"/>
      <c r="G8" s="115"/>
      <c r="H8" s="115"/>
      <c r="I8" s="1"/>
    </row>
    <row r="9" spans="1:21" ht="19.5">
      <c r="A9" s="116" t="s">
        <v>37</v>
      </c>
      <c r="B9" s="116"/>
      <c r="C9" s="116"/>
      <c r="D9" s="116"/>
      <c r="E9" s="116"/>
      <c r="F9" s="116"/>
      <c r="G9" s="116"/>
      <c r="H9" s="116"/>
      <c r="I9" s="1"/>
    </row>
    <row r="10" spans="1:21" ht="20.25" thickBot="1">
      <c r="A10" s="117"/>
      <c r="B10" s="117"/>
      <c r="C10" s="117"/>
      <c r="D10" s="117"/>
      <c r="E10" s="117"/>
      <c r="F10" s="117"/>
      <c r="G10" s="117"/>
      <c r="H10" s="117"/>
      <c r="I10" s="1"/>
    </row>
    <row r="11" spans="1:21" ht="20.25" thickBot="1">
      <c r="A11" s="109" t="s">
        <v>17</v>
      </c>
      <c r="B11" s="110"/>
      <c r="C11" s="110"/>
      <c r="D11" s="110"/>
      <c r="E11" s="110"/>
      <c r="F11" s="110"/>
      <c r="G11" s="110"/>
      <c r="H11" s="111"/>
      <c r="I11" s="1"/>
      <c r="K11" s="71" t="s">
        <v>30</v>
      </c>
    </row>
    <row r="12" spans="1:21" s="3" customFormat="1" ht="20.25" thickBot="1">
      <c r="A12" s="4" t="s">
        <v>0</v>
      </c>
      <c r="B12" s="5" t="s">
        <v>8</v>
      </c>
      <c r="C12" s="5" t="s">
        <v>16</v>
      </c>
      <c r="D12" s="4" t="s">
        <v>1</v>
      </c>
      <c r="E12" s="4" t="s">
        <v>2</v>
      </c>
      <c r="F12" s="4" t="s">
        <v>3</v>
      </c>
      <c r="G12" s="4" t="s">
        <v>4</v>
      </c>
      <c r="H12" s="4" t="s">
        <v>5</v>
      </c>
      <c r="I12" s="70" t="s">
        <v>29</v>
      </c>
      <c r="J12" s="59"/>
      <c r="K12" s="71" t="s">
        <v>34</v>
      </c>
      <c r="L12" s="1"/>
      <c r="M12" s="1"/>
      <c r="N12" s="1"/>
      <c r="O12" s="1"/>
      <c r="P12" s="1"/>
      <c r="Q12" s="1"/>
      <c r="R12" s="1"/>
      <c r="S12" s="1"/>
      <c r="T12" s="1"/>
      <c r="U12" s="1"/>
    </row>
    <row r="13" spans="1:21">
      <c r="A13" s="40" t="s">
        <v>63</v>
      </c>
      <c r="B13" s="53" t="s">
        <v>43</v>
      </c>
      <c r="C13" s="54">
        <v>6.2</v>
      </c>
      <c r="D13" s="55">
        <v>6</v>
      </c>
      <c r="E13" s="54">
        <v>38</v>
      </c>
      <c r="F13" s="54">
        <v>36</v>
      </c>
      <c r="G13" s="34">
        <f>SUM(E13+F13)</f>
        <v>74</v>
      </c>
      <c r="H13" s="75">
        <f>(G13-D13)</f>
        <v>68</v>
      </c>
      <c r="I13" s="41">
        <v>29698</v>
      </c>
      <c r="J13" s="61" t="s">
        <v>21</v>
      </c>
      <c r="K13" s="72">
        <f t="shared" ref="K13:K46" si="0">(F13-D13*0.5)</f>
        <v>33</v>
      </c>
    </row>
    <row r="14" spans="1:21">
      <c r="A14" s="40" t="s">
        <v>56</v>
      </c>
      <c r="B14" s="53" t="s">
        <v>43</v>
      </c>
      <c r="C14" s="54">
        <v>4.4000000000000004</v>
      </c>
      <c r="D14" s="55">
        <v>4</v>
      </c>
      <c r="E14" s="54">
        <v>37</v>
      </c>
      <c r="F14" s="54">
        <v>37</v>
      </c>
      <c r="G14" s="34">
        <f>SUM(E14+F14)</f>
        <v>74</v>
      </c>
      <c r="H14" s="75">
        <f>(G14-D14)</f>
        <v>70</v>
      </c>
      <c r="I14" s="41">
        <v>33552</v>
      </c>
      <c r="J14" s="61" t="s">
        <v>22</v>
      </c>
      <c r="K14" s="72">
        <f t="shared" si="0"/>
        <v>35</v>
      </c>
    </row>
    <row r="15" spans="1:21">
      <c r="A15" s="40" t="s">
        <v>80</v>
      </c>
      <c r="B15" s="53" t="s">
        <v>43</v>
      </c>
      <c r="C15" s="54">
        <v>9.1</v>
      </c>
      <c r="D15" s="55">
        <v>9</v>
      </c>
      <c r="E15" s="54">
        <v>39</v>
      </c>
      <c r="F15" s="54">
        <v>40</v>
      </c>
      <c r="G15" s="34">
        <f>SUM(E15+F15)</f>
        <v>79</v>
      </c>
      <c r="H15" s="75">
        <f>(G15-D15)</f>
        <v>70</v>
      </c>
      <c r="I15" s="41">
        <v>29148</v>
      </c>
      <c r="K15" s="72">
        <f t="shared" si="0"/>
        <v>35.5</v>
      </c>
    </row>
    <row r="16" spans="1:21">
      <c r="A16" s="40" t="s">
        <v>44</v>
      </c>
      <c r="B16" s="53" t="s">
        <v>43</v>
      </c>
      <c r="C16" s="54">
        <v>0.3</v>
      </c>
      <c r="D16" s="55">
        <v>-1</v>
      </c>
      <c r="E16" s="54">
        <v>36</v>
      </c>
      <c r="F16" s="54">
        <v>34</v>
      </c>
      <c r="G16" s="34">
        <f>SUM(E16+F16)</f>
        <v>70</v>
      </c>
      <c r="H16" s="75">
        <f>(G16-D16)</f>
        <v>71</v>
      </c>
      <c r="I16" s="41">
        <v>33562</v>
      </c>
      <c r="K16" s="72">
        <f t="shared" si="0"/>
        <v>34.5</v>
      </c>
    </row>
    <row r="17" spans="1:11">
      <c r="A17" s="40" t="s">
        <v>52</v>
      </c>
      <c r="B17" s="53" t="s">
        <v>43</v>
      </c>
      <c r="C17" s="54">
        <v>3.1</v>
      </c>
      <c r="D17" s="55">
        <v>2</v>
      </c>
      <c r="E17" s="54">
        <v>39</v>
      </c>
      <c r="F17" s="54">
        <v>34</v>
      </c>
      <c r="G17" s="34">
        <f>SUM(E17+F17)</f>
        <v>73</v>
      </c>
      <c r="H17" s="75">
        <f>(G17-D17)</f>
        <v>71</v>
      </c>
      <c r="I17" s="41">
        <v>27849</v>
      </c>
      <c r="K17" s="72">
        <f t="shared" si="0"/>
        <v>33</v>
      </c>
    </row>
    <row r="18" spans="1:11">
      <c r="A18" s="40" t="s">
        <v>66</v>
      </c>
      <c r="B18" s="53" t="s">
        <v>43</v>
      </c>
      <c r="C18" s="54">
        <v>6.7</v>
      </c>
      <c r="D18" s="55">
        <v>6</v>
      </c>
      <c r="E18" s="54">
        <v>38</v>
      </c>
      <c r="F18" s="54">
        <v>39</v>
      </c>
      <c r="G18" s="34">
        <f>SUM(E18+F18)</f>
        <v>77</v>
      </c>
      <c r="H18" s="75">
        <f>(G18-D18)</f>
        <v>71</v>
      </c>
      <c r="I18" s="41">
        <v>28013</v>
      </c>
      <c r="K18" s="72">
        <f t="shared" si="0"/>
        <v>36</v>
      </c>
    </row>
    <row r="19" spans="1:11">
      <c r="A19" s="40" t="s">
        <v>78</v>
      </c>
      <c r="B19" s="53" t="s">
        <v>43</v>
      </c>
      <c r="C19" s="54">
        <v>8.9</v>
      </c>
      <c r="D19" s="55">
        <v>9</v>
      </c>
      <c r="E19" s="54">
        <v>39</v>
      </c>
      <c r="F19" s="54">
        <v>41</v>
      </c>
      <c r="G19" s="34">
        <f>SUM(E19+F19)</f>
        <v>80</v>
      </c>
      <c r="H19" s="75">
        <f>(G19-D19)</f>
        <v>71</v>
      </c>
      <c r="I19" s="41">
        <v>31220</v>
      </c>
      <c r="K19" s="72">
        <f t="shared" si="0"/>
        <v>36.5</v>
      </c>
    </row>
    <row r="20" spans="1:11">
      <c r="A20" s="40" t="s">
        <v>49</v>
      </c>
      <c r="B20" s="53" t="s">
        <v>46</v>
      </c>
      <c r="C20" s="54">
        <v>1.1000000000000001</v>
      </c>
      <c r="D20" s="55">
        <v>0</v>
      </c>
      <c r="E20" s="54">
        <v>34</v>
      </c>
      <c r="F20" s="54">
        <v>39</v>
      </c>
      <c r="G20" s="34">
        <f>SUM(E20+F20)</f>
        <v>73</v>
      </c>
      <c r="H20" s="75">
        <f>(G20-D20)</f>
        <v>73</v>
      </c>
      <c r="I20" s="41">
        <v>32333</v>
      </c>
      <c r="K20" s="72">
        <f t="shared" si="0"/>
        <v>39</v>
      </c>
    </row>
    <row r="21" spans="1:11">
      <c r="A21" s="40" t="s">
        <v>64</v>
      </c>
      <c r="B21" s="53" t="s">
        <v>43</v>
      </c>
      <c r="C21" s="54">
        <v>6.2</v>
      </c>
      <c r="D21" s="55">
        <v>6</v>
      </c>
      <c r="E21" s="54">
        <v>40</v>
      </c>
      <c r="F21" s="54">
        <v>39</v>
      </c>
      <c r="G21" s="34">
        <f>SUM(E21+F21)</f>
        <v>79</v>
      </c>
      <c r="H21" s="75">
        <f>(G21-D21)</f>
        <v>73</v>
      </c>
      <c r="I21" s="41">
        <v>32801</v>
      </c>
      <c r="K21" s="72">
        <f t="shared" si="0"/>
        <v>36</v>
      </c>
    </row>
    <row r="22" spans="1:11">
      <c r="A22" s="40" t="s">
        <v>68</v>
      </c>
      <c r="B22" s="53" t="s">
        <v>43</v>
      </c>
      <c r="C22" s="54">
        <v>7.3</v>
      </c>
      <c r="D22" s="55">
        <v>7</v>
      </c>
      <c r="E22" s="54">
        <v>37</v>
      </c>
      <c r="F22" s="54">
        <v>43</v>
      </c>
      <c r="G22" s="34">
        <f>SUM(E22+F22)</f>
        <v>80</v>
      </c>
      <c r="H22" s="75">
        <f>(G22-D22)</f>
        <v>73</v>
      </c>
      <c r="I22" s="41">
        <v>34567</v>
      </c>
      <c r="K22" s="72">
        <f t="shared" si="0"/>
        <v>39.5</v>
      </c>
    </row>
    <row r="23" spans="1:11">
      <c r="A23" s="40" t="s">
        <v>65</v>
      </c>
      <c r="B23" s="53" t="s">
        <v>43</v>
      </c>
      <c r="C23" s="54">
        <v>6.6</v>
      </c>
      <c r="D23" s="55">
        <v>6</v>
      </c>
      <c r="E23" s="54">
        <v>42</v>
      </c>
      <c r="F23" s="54">
        <v>39</v>
      </c>
      <c r="G23" s="34">
        <f>SUM(E23+F23)</f>
        <v>81</v>
      </c>
      <c r="H23" s="75">
        <f>(G23-D23)</f>
        <v>75</v>
      </c>
      <c r="I23" s="41">
        <v>25095</v>
      </c>
      <c r="K23" s="72">
        <f t="shared" si="0"/>
        <v>36</v>
      </c>
    </row>
    <row r="24" spans="1:11">
      <c r="A24" s="40" t="s">
        <v>77</v>
      </c>
      <c r="B24" s="53" t="s">
        <v>43</v>
      </c>
      <c r="C24" s="54">
        <v>8.6</v>
      </c>
      <c r="D24" s="55">
        <v>8</v>
      </c>
      <c r="E24" s="54">
        <v>44</v>
      </c>
      <c r="F24" s="54">
        <v>39</v>
      </c>
      <c r="G24" s="34">
        <f>SUM(E24+F24)</f>
        <v>83</v>
      </c>
      <c r="H24" s="75">
        <f>(G24-D24)</f>
        <v>75</v>
      </c>
      <c r="I24" s="41">
        <v>28147</v>
      </c>
      <c r="K24" s="72">
        <f t="shared" si="0"/>
        <v>35</v>
      </c>
    </row>
    <row r="25" spans="1:11">
      <c r="A25" s="40" t="s">
        <v>40</v>
      </c>
      <c r="B25" s="53" t="s">
        <v>41</v>
      </c>
      <c r="C25" s="54">
        <v>-0.3</v>
      </c>
      <c r="D25" s="55">
        <v>-1</v>
      </c>
      <c r="E25" s="54">
        <v>39</v>
      </c>
      <c r="F25" s="54">
        <v>36</v>
      </c>
      <c r="G25" s="34">
        <f>SUM(E25+F25)</f>
        <v>75</v>
      </c>
      <c r="H25" s="75">
        <f>(G25-D25)</f>
        <v>76</v>
      </c>
      <c r="I25" s="41">
        <v>30469</v>
      </c>
      <c r="K25" s="72">
        <f t="shared" si="0"/>
        <v>36.5</v>
      </c>
    </row>
    <row r="26" spans="1:11">
      <c r="A26" s="40" t="s">
        <v>54</v>
      </c>
      <c r="B26" s="53" t="s">
        <v>41</v>
      </c>
      <c r="C26" s="54">
        <v>3.7</v>
      </c>
      <c r="D26" s="55">
        <v>3</v>
      </c>
      <c r="E26" s="54">
        <v>42</v>
      </c>
      <c r="F26" s="54">
        <v>38</v>
      </c>
      <c r="G26" s="34">
        <f>SUM(E26+F26)</f>
        <v>80</v>
      </c>
      <c r="H26" s="75">
        <f>(G26-D26)</f>
        <v>77</v>
      </c>
      <c r="I26" s="41">
        <v>27094</v>
      </c>
      <c r="K26" s="72">
        <f t="shared" si="0"/>
        <v>36.5</v>
      </c>
    </row>
    <row r="27" spans="1:11">
      <c r="A27" s="40" t="s">
        <v>71</v>
      </c>
      <c r="B27" s="53" t="s">
        <v>43</v>
      </c>
      <c r="C27" s="54">
        <v>8.1</v>
      </c>
      <c r="D27" s="55">
        <v>8</v>
      </c>
      <c r="E27" s="54">
        <v>44</v>
      </c>
      <c r="F27" s="54">
        <v>41</v>
      </c>
      <c r="G27" s="34">
        <f>SUM(E27+F27)</f>
        <v>85</v>
      </c>
      <c r="H27" s="75">
        <f>(G27-D27)</f>
        <v>77</v>
      </c>
      <c r="I27" s="41">
        <v>24765</v>
      </c>
      <c r="K27" s="72">
        <f t="shared" si="0"/>
        <v>37</v>
      </c>
    </row>
    <row r="28" spans="1:11">
      <c r="A28" s="40" t="s">
        <v>74</v>
      </c>
      <c r="B28" s="53" t="s">
        <v>43</v>
      </c>
      <c r="C28" s="54">
        <v>8.1999999999999993</v>
      </c>
      <c r="D28" s="55">
        <v>8</v>
      </c>
      <c r="E28" s="54">
        <v>43</v>
      </c>
      <c r="F28" s="54">
        <v>43</v>
      </c>
      <c r="G28" s="34">
        <f>SUM(E28+F28)</f>
        <v>86</v>
      </c>
      <c r="H28" s="75">
        <f>(G28-D28)</f>
        <v>78</v>
      </c>
      <c r="I28" s="41">
        <v>33305</v>
      </c>
      <c r="K28" s="72">
        <f t="shared" si="0"/>
        <v>39</v>
      </c>
    </row>
    <row r="29" spans="1:11">
      <c r="A29" s="40" t="s">
        <v>53</v>
      </c>
      <c r="B29" s="53" t="s">
        <v>41</v>
      </c>
      <c r="C29" s="54">
        <v>3.7</v>
      </c>
      <c r="D29" s="55">
        <v>3</v>
      </c>
      <c r="E29" s="54">
        <v>37</v>
      </c>
      <c r="F29" s="54">
        <v>44</v>
      </c>
      <c r="G29" s="34">
        <f>SUM(E29+F29)</f>
        <v>81</v>
      </c>
      <c r="H29" s="75">
        <f>(G29-D29)</f>
        <v>78</v>
      </c>
      <c r="I29" s="41">
        <v>25327</v>
      </c>
      <c r="K29" s="72">
        <f t="shared" si="0"/>
        <v>42.5</v>
      </c>
    </row>
    <row r="30" spans="1:11">
      <c r="A30" s="40" t="s">
        <v>55</v>
      </c>
      <c r="B30" s="53" t="s">
        <v>41</v>
      </c>
      <c r="C30" s="54">
        <v>3.9</v>
      </c>
      <c r="D30" s="55">
        <v>3</v>
      </c>
      <c r="E30" s="54">
        <v>41</v>
      </c>
      <c r="F30" s="54">
        <v>42</v>
      </c>
      <c r="G30" s="34">
        <f>SUM(E30+F30)</f>
        <v>83</v>
      </c>
      <c r="H30" s="75">
        <f>(G30-D30)</f>
        <v>80</v>
      </c>
      <c r="I30" s="41">
        <v>24845</v>
      </c>
      <c r="K30" s="72">
        <f t="shared" si="0"/>
        <v>40.5</v>
      </c>
    </row>
    <row r="31" spans="1:11">
      <c r="A31" s="40" t="s">
        <v>62</v>
      </c>
      <c r="B31" s="53" t="s">
        <v>46</v>
      </c>
      <c r="C31" s="54">
        <v>6.2</v>
      </c>
      <c r="D31" s="55">
        <v>6</v>
      </c>
      <c r="E31" s="54">
        <v>44</v>
      </c>
      <c r="F31" s="54">
        <v>42</v>
      </c>
      <c r="G31" s="34">
        <f>SUM(E31+F31)</f>
        <v>86</v>
      </c>
      <c r="H31" s="75">
        <f>(G31-D31)</f>
        <v>80</v>
      </c>
      <c r="I31" s="41">
        <v>31164</v>
      </c>
      <c r="K31" s="72">
        <f t="shared" si="0"/>
        <v>39</v>
      </c>
    </row>
    <row r="32" spans="1:11">
      <c r="A32" s="40" t="s">
        <v>61</v>
      </c>
      <c r="B32" s="53" t="s">
        <v>39</v>
      </c>
      <c r="C32" s="54">
        <v>5.9</v>
      </c>
      <c r="D32" s="55">
        <v>5</v>
      </c>
      <c r="E32" s="54">
        <v>41</v>
      </c>
      <c r="F32" s="54">
        <v>44</v>
      </c>
      <c r="G32" s="34">
        <f>SUM(E32+F32)</f>
        <v>85</v>
      </c>
      <c r="H32" s="75">
        <f>(G32-D32)</f>
        <v>80</v>
      </c>
      <c r="I32" s="41">
        <v>30485</v>
      </c>
      <c r="K32" s="72">
        <f t="shared" si="0"/>
        <v>41.5</v>
      </c>
    </row>
    <row r="33" spans="1:11">
      <c r="A33" s="40" t="s">
        <v>76</v>
      </c>
      <c r="B33" s="53" t="s">
        <v>43</v>
      </c>
      <c r="C33" s="54">
        <v>8.3000000000000007</v>
      </c>
      <c r="D33" s="55">
        <v>8</v>
      </c>
      <c r="E33" s="54">
        <v>42</v>
      </c>
      <c r="F33" s="54">
        <v>46</v>
      </c>
      <c r="G33" s="34">
        <f>SUM(E33+F33)</f>
        <v>88</v>
      </c>
      <c r="H33" s="75">
        <f>(G33-D33)</f>
        <v>80</v>
      </c>
      <c r="I33" s="41">
        <v>26381</v>
      </c>
      <c r="K33" s="72">
        <f t="shared" si="0"/>
        <v>42</v>
      </c>
    </row>
    <row r="34" spans="1:11">
      <c r="A34" s="40" t="s">
        <v>42</v>
      </c>
      <c r="B34" s="53" t="s">
        <v>43</v>
      </c>
      <c r="C34" s="54">
        <v>0.2</v>
      </c>
      <c r="D34" s="55">
        <v>-1</v>
      </c>
      <c r="E34" s="54">
        <v>44</v>
      </c>
      <c r="F34" s="54">
        <v>38</v>
      </c>
      <c r="G34" s="34">
        <f>SUM(E34+F34)</f>
        <v>82</v>
      </c>
      <c r="H34" s="75">
        <f>(G34-D34)</f>
        <v>83</v>
      </c>
      <c r="I34" s="41">
        <v>27443</v>
      </c>
      <c r="K34" s="72">
        <f t="shared" si="0"/>
        <v>38.5</v>
      </c>
    </row>
    <row r="35" spans="1:11">
      <c r="A35" s="40" t="s">
        <v>38</v>
      </c>
      <c r="B35" s="53" t="s">
        <v>39</v>
      </c>
      <c r="C35" s="54">
        <v>-0.8</v>
      </c>
      <c r="D35" s="55">
        <v>-2</v>
      </c>
      <c r="E35" s="54">
        <v>36</v>
      </c>
      <c r="F35" s="54">
        <v>45</v>
      </c>
      <c r="G35" s="34">
        <f>SUM(E35+F35)</f>
        <v>81</v>
      </c>
      <c r="H35" s="75">
        <f>(G35-D35)</f>
        <v>83</v>
      </c>
      <c r="I35" s="41">
        <v>35076</v>
      </c>
      <c r="K35" s="72">
        <f t="shared" si="0"/>
        <v>46</v>
      </c>
    </row>
    <row r="36" spans="1:11">
      <c r="A36" s="40" t="s">
        <v>70</v>
      </c>
      <c r="B36" s="53" t="s">
        <v>46</v>
      </c>
      <c r="C36" s="54">
        <v>7.4</v>
      </c>
      <c r="D36" s="55">
        <v>7</v>
      </c>
      <c r="E36" s="54">
        <v>46</v>
      </c>
      <c r="F36" s="54">
        <v>46</v>
      </c>
      <c r="G36" s="34">
        <f>SUM(E36+F36)</f>
        <v>92</v>
      </c>
      <c r="H36" s="75">
        <f>(G36-D36)</f>
        <v>85</v>
      </c>
      <c r="I36" s="41">
        <v>28676</v>
      </c>
      <c r="K36" s="72">
        <f t="shared" si="0"/>
        <v>42.5</v>
      </c>
    </row>
    <row r="37" spans="1:11" ht="19.5">
      <c r="A37" s="101" t="s">
        <v>60</v>
      </c>
      <c r="B37" s="53" t="s">
        <v>59</v>
      </c>
      <c r="C37" s="54">
        <v>5.7</v>
      </c>
      <c r="D37" s="102" t="s">
        <v>9</v>
      </c>
      <c r="E37" s="103" t="s">
        <v>9</v>
      </c>
      <c r="F37" s="103" t="s">
        <v>9</v>
      </c>
      <c r="G37" s="33" t="s">
        <v>9</v>
      </c>
      <c r="H37" s="104" t="s">
        <v>9</v>
      </c>
      <c r="I37" s="41">
        <v>29031</v>
      </c>
      <c r="K37" s="1"/>
    </row>
    <row r="38" spans="1:11" ht="19.5">
      <c r="A38" s="101" t="s">
        <v>45</v>
      </c>
      <c r="B38" s="53" t="s">
        <v>46</v>
      </c>
      <c r="C38" s="54">
        <v>0.5</v>
      </c>
      <c r="D38" s="102" t="s">
        <v>9</v>
      </c>
      <c r="E38" s="103" t="s">
        <v>9</v>
      </c>
      <c r="F38" s="103" t="s">
        <v>9</v>
      </c>
      <c r="G38" s="33" t="s">
        <v>9</v>
      </c>
      <c r="H38" s="104" t="s">
        <v>9</v>
      </c>
      <c r="I38" s="41">
        <v>29431</v>
      </c>
      <c r="K38" s="1"/>
    </row>
    <row r="39" spans="1:11" ht="19.5">
      <c r="A39" s="101" t="s">
        <v>57</v>
      </c>
      <c r="B39" s="53" t="s">
        <v>46</v>
      </c>
      <c r="C39" s="54">
        <v>4.8</v>
      </c>
      <c r="D39" s="102" t="s">
        <v>9</v>
      </c>
      <c r="E39" s="103" t="s">
        <v>9</v>
      </c>
      <c r="F39" s="103" t="s">
        <v>9</v>
      </c>
      <c r="G39" s="33" t="s">
        <v>9</v>
      </c>
      <c r="H39" s="104" t="s">
        <v>9</v>
      </c>
      <c r="I39" s="41">
        <v>25621</v>
      </c>
      <c r="K39" s="1"/>
    </row>
    <row r="40" spans="1:11" ht="19.5">
      <c r="A40" s="101" t="s">
        <v>72</v>
      </c>
      <c r="B40" s="53" t="s">
        <v>73</v>
      </c>
      <c r="C40" s="54">
        <v>8.1999999999999993</v>
      </c>
      <c r="D40" s="102" t="s">
        <v>9</v>
      </c>
      <c r="E40" s="103" t="s">
        <v>9</v>
      </c>
      <c r="F40" s="103" t="s">
        <v>9</v>
      </c>
      <c r="G40" s="33" t="s">
        <v>9</v>
      </c>
      <c r="H40" s="104" t="s">
        <v>9</v>
      </c>
      <c r="I40" s="41">
        <v>23787</v>
      </c>
      <c r="K40" s="1"/>
    </row>
    <row r="41" spans="1:11" ht="19.5">
      <c r="A41" s="101" t="s">
        <v>79</v>
      </c>
      <c r="B41" s="53" t="s">
        <v>43</v>
      </c>
      <c r="C41" s="54">
        <v>9</v>
      </c>
      <c r="D41" s="102" t="s">
        <v>9</v>
      </c>
      <c r="E41" s="103" t="s">
        <v>9</v>
      </c>
      <c r="F41" s="103" t="s">
        <v>9</v>
      </c>
      <c r="G41" s="33" t="s">
        <v>9</v>
      </c>
      <c r="H41" s="104" t="s">
        <v>9</v>
      </c>
      <c r="I41" s="41">
        <v>22912</v>
      </c>
      <c r="K41" s="1"/>
    </row>
    <row r="42" spans="1:11">
      <c r="A42" s="40" t="s">
        <v>47</v>
      </c>
      <c r="B42" s="53" t="s">
        <v>48</v>
      </c>
      <c r="C42" s="54">
        <v>0.9</v>
      </c>
      <c r="D42" s="55" t="s">
        <v>5</v>
      </c>
      <c r="E42" s="54" t="s">
        <v>192</v>
      </c>
      <c r="F42" s="54" t="s">
        <v>193</v>
      </c>
      <c r="G42" s="33" t="s">
        <v>9</v>
      </c>
      <c r="H42" s="104" t="s">
        <v>9</v>
      </c>
      <c r="I42" s="41">
        <v>27313</v>
      </c>
    </row>
    <row r="43" spans="1:11">
      <c r="A43" s="40" t="s">
        <v>67</v>
      </c>
      <c r="B43" s="53" t="s">
        <v>43</v>
      </c>
      <c r="C43" s="54">
        <v>6.9</v>
      </c>
      <c r="D43" s="55" t="s">
        <v>5</v>
      </c>
      <c r="E43" s="54" t="s">
        <v>192</v>
      </c>
      <c r="F43" s="54" t="s">
        <v>193</v>
      </c>
      <c r="G43" s="33" t="s">
        <v>9</v>
      </c>
      <c r="H43" s="104" t="s">
        <v>9</v>
      </c>
      <c r="I43" s="41">
        <v>22732</v>
      </c>
      <c r="K43" s="1"/>
    </row>
    <row r="44" spans="1:11">
      <c r="A44" s="40" t="s">
        <v>69</v>
      </c>
      <c r="B44" s="53" t="s">
        <v>43</v>
      </c>
      <c r="C44" s="54">
        <v>7.4</v>
      </c>
      <c r="D44" s="55" t="s">
        <v>5</v>
      </c>
      <c r="E44" s="54" t="s">
        <v>192</v>
      </c>
      <c r="F44" s="54" t="s">
        <v>193</v>
      </c>
      <c r="G44" s="33" t="s">
        <v>9</v>
      </c>
      <c r="H44" s="104" t="s">
        <v>9</v>
      </c>
      <c r="I44" s="41">
        <v>21330</v>
      </c>
    </row>
    <row r="45" spans="1:11">
      <c r="A45" s="40" t="s">
        <v>75</v>
      </c>
      <c r="B45" s="53" t="s">
        <v>39</v>
      </c>
      <c r="C45" s="54">
        <v>8.1999999999999993</v>
      </c>
      <c r="D45" s="55" t="s">
        <v>5</v>
      </c>
      <c r="E45" s="54" t="s">
        <v>192</v>
      </c>
      <c r="F45" s="54" t="s">
        <v>193</v>
      </c>
      <c r="G45" s="33" t="s">
        <v>9</v>
      </c>
      <c r="H45" s="104" t="s">
        <v>9</v>
      </c>
      <c r="I45" s="41">
        <v>30885</v>
      </c>
    </row>
    <row r="46" spans="1:11">
      <c r="A46" s="40" t="s">
        <v>58</v>
      </c>
      <c r="B46" s="53" t="s">
        <v>59</v>
      </c>
      <c r="C46" s="54">
        <v>5.0999999999999996</v>
      </c>
      <c r="D46" s="55" t="s">
        <v>5</v>
      </c>
      <c r="E46" s="54" t="s">
        <v>192</v>
      </c>
      <c r="F46" s="54" t="s">
        <v>193</v>
      </c>
      <c r="G46" s="33" t="s">
        <v>9</v>
      </c>
      <c r="H46" s="104" t="s">
        <v>9</v>
      </c>
      <c r="I46" s="41">
        <v>28522</v>
      </c>
    </row>
    <row r="47" spans="1:11">
      <c r="A47" s="40" t="s">
        <v>50</v>
      </c>
      <c r="B47" s="53" t="s">
        <v>51</v>
      </c>
      <c r="C47" s="54">
        <v>1.3</v>
      </c>
      <c r="D47" s="55" t="s">
        <v>5</v>
      </c>
      <c r="E47" s="54" t="s">
        <v>192</v>
      </c>
      <c r="F47" s="54" t="s">
        <v>193</v>
      </c>
      <c r="G47" s="33" t="s">
        <v>9</v>
      </c>
      <c r="H47" s="104" t="s">
        <v>9</v>
      </c>
      <c r="I47" s="41">
        <v>34117</v>
      </c>
    </row>
    <row r="48" spans="1:11">
      <c r="A48" s="40" t="s">
        <v>81</v>
      </c>
      <c r="B48" s="53" t="s">
        <v>43</v>
      </c>
      <c r="C48" s="54">
        <v>9.3000000000000007</v>
      </c>
      <c r="D48" s="55" t="s">
        <v>5</v>
      </c>
      <c r="E48" s="54" t="s">
        <v>192</v>
      </c>
      <c r="F48" s="54" t="s">
        <v>193</v>
      </c>
      <c r="G48" s="33" t="s">
        <v>9</v>
      </c>
      <c r="H48" s="104" t="s">
        <v>9</v>
      </c>
      <c r="I48" s="41">
        <v>27571</v>
      </c>
    </row>
  </sheetData>
  <sortState ref="A13:I48">
    <sortCondition ref="H13:H48"/>
    <sortCondition ref="F13:F48"/>
    <sortCondition ref="E13:E48"/>
  </sortState>
  <mergeCells count="9">
    <mergeCell ref="A11:H11"/>
    <mergeCell ref="A1:H1"/>
    <mergeCell ref="A2:H2"/>
    <mergeCell ref="A4:H4"/>
    <mergeCell ref="A6:H6"/>
    <mergeCell ref="A8:H8"/>
    <mergeCell ref="A9:H9"/>
    <mergeCell ref="A5:H5"/>
    <mergeCell ref="A10:H10"/>
  </mergeCells>
  <phoneticPr fontId="0" type="noConversion"/>
  <printOptions horizontalCentered="1" verticalCentered="1"/>
  <pageMargins left="0" right="0" top="0" bottom="0" header="0" footer="0"/>
  <pageSetup paperSize="9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J41"/>
  <sheetViews>
    <sheetView zoomScale="85" zoomScaleNormal="85" workbookViewId="0">
      <selection sqref="A1:I1"/>
    </sheetView>
  </sheetViews>
  <sheetFormatPr baseColWidth="10" defaultRowHeight="18.75"/>
  <cols>
    <col min="1" max="1" width="4" style="2" bestFit="1" customWidth="1"/>
    <col min="2" max="2" width="40.140625" style="1" customWidth="1"/>
    <col min="3" max="3" width="9.85546875" style="2" bestFit="1" customWidth="1"/>
    <col min="4" max="4" width="9.85546875" style="2" customWidth="1"/>
    <col min="5" max="5" width="4.5703125" style="2" bestFit="1" customWidth="1"/>
    <col min="6" max="7" width="4.5703125" style="1" bestFit="1" customWidth="1"/>
    <col min="8" max="8" width="6" style="1" bestFit="1" customWidth="1"/>
    <col min="9" max="9" width="5.5703125" style="1" bestFit="1" customWidth="1"/>
    <col min="10" max="10" width="4.28515625" style="1" bestFit="1" customWidth="1"/>
    <col min="11" max="16384" width="11.42578125" style="1"/>
  </cols>
  <sheetData>
    <row r="1" spans="1:10" ht="19.5">
      <c r="A1" s="130" t="str">
        <f>'CAB Hasta 9,9'!A1:H1</f>
        <v>FEDERACION REGIONAL</v>
      </c>
      <c r="B1" s="130"/>
      <c r="C1" s="130"/>
      <c r="D1" s="130"/>
      <c r="E1" s="130"/>
      <c r="F1" s="130"/>
      <c r="G1" s="130"/>
      <c r="H1" s="130"/>
      <c r="I1" s="130"/>
    </row>
    <row r="2" spans="1:10" ht="19.5">
      <c r="A2" s="130" t="str">
        <f>'CAB Hasta 9,9'!A2:H2</f>
        <v>DE GOLF MAR Y SIERRAS</v>
      </c>
      <c r="B2" s="130"/>
      <c r="C2" s="130"/>
      <c r="D2" s="130"/>
      <c r="E2" s="130"/>
      <c r="F2" s="130"/>
      <c r="G2" s="130"/>
      <c r="H2" s="130"/>
      <c r="I2" s="130"/>
    </row>
    <row r="3" spans="1:10">
      <c r="A3" s="131" t="str">
        <f>'CAB Hasta 9,9'!A4:H4</f>
        <v>TANDIL</v>
      </c>
      <c r="B3" s="131"/>
      <c r="C3" s="131"/>
      <c r="D3" s="131"/>
      <c r="E3" s="131"/>
      <c r="F3" s="131"/>
      <c r="G3" s="131"/>
      <c r="H3" s="131"/>
      <c r="I3" s="131"/>
    </row>
    <row r="4" spans="1:10" ht="19.5" thickBot="1">
      <c r="A4" s="131" t="str">
        <f>'CAB Hasta 9,9'!A5:H5</f>
        <v>GOLF CLUB</v>
      </c>
      <c r="B4" s="131"/>
      <c r="C4" s="131"/>
      <c r="D4" s="131"/>
      <c r="E4" s="131"/>
      <c r="F4" s="131"/>
      <c r="G4" s="131"/>
      <c r="H4" s="131"/>
      <c r="I4" s="131"/>
    </row>
    <row r="5" spans="1:10" ht="20.25" thickBot="1">
      <c r="A5" s="135" t="str">
        <f>'CAB Hasta 9,9'!A6:H6</f>
        <v>5° FECHA DEL RANKING DE MAYORES</v>
      </c>
      <c r="B5" s="136"/>
      <c r="C5" s="136"/>
      <c r="D5" s="136"/>
      <c r="E5" s="136"/>
      <c r="F5" s="136"/>
      <c r="G5" s="136"/>
      <c r="H5" s="136"/>
      <c r="I5" s="137"/>
    </row>
    <row r="6" spans="1:10">
      <c r="A6" s="138" t="str">
        <f>'CAB Hasta 9,9'!A8:H8</f>
        <v>DOS VUELTAS DE 9 HOYOS MEDAL PLAY</v>
      </c>
      <c r="B6" s="138"/>
      <c r="C6" s="138"/>
      <c r="D6" s="138"/>
      <c r="E6" s="138"/>
      <c r="F6" s="138"/>
      <c r="G6" s="138"/>
      <c r="H6" s="138"/>
      <c r="I6" s="138"/>
    </row>
    <row r="7" spans="1:10" ht="19.5" thickBot="1">
      <c r="A7" s="138" t="str">
        <f>'CAB Hasta 9,9'!A9:H9</f>
        <v>SABADO 29 Y DOMINGO 30 DE OCTUBRE DE 2022</v>
      </c>
      <c r="B7" s="138"/>
      <c r="C7" s="138"/>
      <c r="D7" s="138"/>
      <c r="E7" s="138"/>
      <c r="F7" s="138"/>
      <c r="G7" s="138"/>
      <c r="H7" s="138"/>
      <c r="I7" s="138"/>
    </row>
    <row r="8" spans="1:10" ht="20.25" thickBot="1">
      <c r="A8" s="132" t="s">
        <v>31</v>
      </c>
      <c r="B8" s="133"/>
      <c r="C8" s="133"/>
      <c r="D8" s="133"/>
      <c r="E8" s="133"/>
      <c r="F8" s="133"/>
      <c r="G8" s="133"/>
      <c r="H8" s="133"/>
      <c r="I8" s="134"/>
      <c r="J8" s="78"/>
    </row>
    <row r="9" spans="1:10" ht="20.25" thickBot="1">
      <c r="A9" s="7"/>
      <c r="B9" s="8" t="s">
        <v>10</v>
      </c>
      <c r="C9" s="9" t="s">
        <v>8</v>
      </c>
      <c r="D9" s="9" t="s">
        <v>16</v>
      </c>
      <c r="E9" s="9" t="s">
        <v>1</v>
      </c>
      <c r="F9" s="10" t="s">
        <v>2</v>
      </c>
      <c r="G9" s="8" t="s">
        <v>3</v>
      </c>
      <c r="H9" s="8" t="s">
        <v>4</v>
      </c>
      <c r="I9" s="11" t="s">
        <v>5</v>
      </c>
      <c r="J9" s="78"/>
    </row>
    <row r="10" spans="1:10" ht="19.5">
      <c r="A10" s="12" t="s">
        <v>11</v>
      </c>
      <c r="B10" s="13" t="str">
        <f>'SIN VENTAJA DAMAS Y CABALLEROS'!A94</f>
        <v>MASONI AMALIA</v>
      </c>
      <c r="C10" s="14" t="str">
        <f>'SIN VENTAJA DAMAS Y CABALLEROS'!B94</f>
        <v>EVTGC</v>
      </c>
      <c r="D10" s="14">
        <f>'SIN VENTAJA DAMAS Y CABALLEROS'!C94</f>
        <v>8.8000000000000007</v>
      </c>
      <c r="E10" s="14">
        <f>'SIN VENTAJA DAMAS Y CABALLEROS'!D94</f>
        <v>8</v>
      </c>
      <c r="F10" s="12">
        <f>'SIN VENTAJA DAMAS Y CABALLEROS'!E94</f>
        <v>45</v>
      </c>
      <c r="G10" s="16">
        <f>'SIN VENTAJA DAMAS Y CABALLEROS'!F94</f>
        <v>44</v>
      </c>
      <c r="H10" s="45">
        <f>'SIN VENTAJA DAMAS Y CABALLEROS'!G94</f>
        <v>89</v>
      </c>
      <c r="I10" s="15" t="s">
        <v>9</v>
      </c>
      <c r="J10" s="78"/>
    </row>
    <row r="11" spans="1:10" ht="20.25" thickBot="1">
      <c r="A11" s="46" t="s">
        <v>12</v>
      </c>
      <c r="B11" s="17" t="str">
        <f>'SIN VENTAJA DAMAS Y CABALLEROS'!A95</f>
        <v>LOPEZ MATTA SANDRA</v>
      </c>
      <c r="C11" s="18" t="str">
        <f>'SIN VENTAJA DAMAS Y CABALLEROS'!B95</f>
        <v>TGC</v>
      </c>
      <c r="D11" s="18">
        <f>'SIN VENTAJA DAMAS Y CABALLEROS'!C95</f>
        <v>16.100000000000001</v>
      </c>
      <c r="E11" s="18">
        <f>'SIN VENTAJA DAMAS Y CABALLEROS'!D95</f>
        <v>16</v>
      </c>
      <c r="F11" s="21">
        <f>'SIN VENTAJA DAMAS Y CABALLEROS'!E95</f>
        <v>46</v>
      </c>
      <c r="G11" s="22">
        <f>'SIN VENTAJA DAMAS Y CABALLEROS'!F95</f>
        <v>44</v>
      </c>
      <c r="H11" s="19">
        <f>'SIN VENTAJA DAMAS Y CABALLEROS'!G95</f>
        <v>90</v>
      </c>
      <c r="I11" s="20" t="s">
        <v>9</v>
      </c>
      <c r="J11" s="78"/>
    </row>
    <row r="12" spans="1:10" ht="20.25" thickBot="1">
      <c r="A12" s="23"/>
      <c r="B12" s="24"/>
      <c r="C12" s="23"/>
      <c r="D12" s="23"/>
      <c r="E12" s="23"/>
      <c r="F12" s="24"/>
      <c r="G12" s="24"/>
      <c r="H12" s="25"/>
      <c r="I12" s="26"/>
      <c r="J12" s="78"/>
    </row>
    <row r="13" spans="1:10" ht="20.25" thickBot="1">
      <c r="A13" s="132" t="str">
        <f>DAM!A11</f>
        <v>DAMAS CATEGORIA UNICA</v>
      </c>
      <c r="B13" s="133"/>
      <c r="C13" s="133"/>
      <c r="D13" s="133"/>
      <c r="E13" s="133"/>
      <c r="F13" s="133"/>
      <c r="G13" s="133"/>
      <c r="H13" s="133"/>
      <c r="I13" s="134"/>
      <c r="J13" s="78"/>
    </row>
    <row r="14" spans="1:10" ht="20.25" thickBot="1">
      <c r="A14" s="7"/>
      <c r="B14" s="8" t="s">
        <v>10</v>
      </c>
      <c r="C14" s="9" t="s">
        <v>8</v>
      </c>
      <c r="D14" s="9" t="s">
        <v>16</v>
      </c>
      <c r="E14" s="9" t="s">
        <v>1</v>
      </c>
      <c r="F14" s="10" t="s">
        <v>2</v>
      </c>
      <c r="G14" s="8" t="s">
        <v>3</v>
      </c>
      <c r="H14" s="8" t="s">
        <v>4</v>
      </c>
      <c r="I14" s="11" t="s">
        <v>5</v>
      </c>
      <c r="J14" s="78"/>
    </row>
    <row r="15" spans="1:10" ht="19.5">
      <c r="A15" s="12" t="s">
        <v>11</v>
      </c>
      <c r="B15" s="13" t="str">
        <f>DAM!A13</f>
        <v>MATTE MARINA</v>
      </c>
      <c r="C15" s="14" t="str">
        <f>DAM!B13</f>
        <v>TGC</v>
      </c>
      <c r="D15" s="14">
        <f>DAM!C13</f>
        <v>28.9</v>
      </c>
      <c r="E15" s="14">
        <f>DAM!D13</f>
        <v>30</v>
      </c>
      <c r="F15" s="12">
        <f>DAM!E13</f>
        <v>48</v>
      </c>
      <c r="G15" s="16">
        <f>DAM!F13</f>
        <v>50</v>
      </c>
      <c r="H15" s="45">
        <f>SUM(F15:G15)</f>
        <v>98</v>
      </c>
      <c r="I15" s="15">
        <f>(H15-E15)</f>
        <v>68</v>
      </c>
      <c r="J15" s="78"/>
    </row>
    <row r="16" spans="1:10" ht="20.25" thickBot="1">
      <c r="A16" s="46" t="s">
        <v>12</v>
      </c>
      <c r="B16" s="17" t="s">
        <v>203</v>
      </c>
      <c r="C16" s="144" t="s">
        <v>9</v>
      </c>
      <c r="D16" s="144" t="s">
        <v>9</v>
      </c>
      <c r="E16" s="144" t="s">
        <v>9</v>
      </c>
      <c r="F16" s="145" t="s">
        <v>9</v>
      </c>
      <c r="G16" s="146" t="s">
        <v>9</v>
      </c>
      <c r="H16" s="147" t="s">
        <v>9</v>
      </c>
      <c r="I16" s="20" t="s">
        <v>9</v>
      </c>
      <c r="J16" s="78"/>
    </row>
    <row r="17" spans="1:10" ht="19.5" thickBot="1">
      <c r="A17" s="1"/>
      <c r="E17" s="1"/>
      <c r="J17" s="78"/>
    </row>
    <row r="18" spans="1:10" ht="20.25" thickBot="1">
      <c r="A18" s="132" t="s">
        <v>32</v>
      </c>
      <c r="B18" s="133"/>
      <c r="C18" s="133"/>
      <c r="D18" s="133"/>
      <c r="E18" s="133"/>
      <c r="F18" s="133"/>
      <c r="G18" s="133"/>
      <c r="H18" s="133"/>
      <c r="I18" s="134"/>
      <c r="J18" s="78"/>
    </row>
    <row r="19" spans="1:10" ht="20.25" thickBot="1">
      <c r="A19" s="7"/>
      <c r="B19" s="8" t="s">
        <v>0</v>
      </c>
      <c r="C19" s="9" t="s">
        <v>8</v>
      </c>
      <c r="D19" s="9" t="s">
        <v>16</v>
      </c>
      <c r="E19" s="9" t="s">
        <v>1</v>
      </c>
      <c r="F19" s="10" t="s">
        <v>2</v>
      </c>
      <c r="G19" s="8" t="s">
        <v>3</v>
      </c>
      <c r="H19" s="8" t="s">
        <v>4</v>
      </c>
      <c r="I19" s="74" t="s">
        <v>9</v>
      </c>
      <c r="J19" s="78"/>
    </row>
    <row r="20" spans="1:10" ht="19.5">
      <c r="A20" s="12" t="s">
        <v>11</v>
      </c>
      <c r="B20" s="13" t="str">
        <f>'SIN VENTAJA DAMAS Y CABALLEROS'!A13</f>
        <v>MATHIASEN NICOLAS</v>
      </c>
      <c r="C20" s="14" t="str">
        <f>'SIN VENTAJA DAMAS Y CABALLEROS'!B13</f>
        <v>TGC</v>
      </c>
      <c r="D20" s="14">
        <f>'SIN VENTAJA DAMAS Y CABALLEROS'!C13</f>
        <v>0.3</v>
      </c>
      <c r="E20" s="14">
        <f>'SIN VENTAJA DAMAS Y CABALLEROS'!D13</f>
        <v>-1</v>
      </c>
      <c r="F20" s="12">
        <f>'SIN VENTAJA DAMAS Y CABALLEROS'!E13</f>
        <v>36</v>
      </c>
      <c r="G20" s="16">
        <f>'SIN VENTAJA DAMAS Y CABALLEROS'!F13</f>
        <v>34</v>
      </c>
      <c r="H20" s="45">
        <f t="shared" ref="H20" si="0">SUM(F20:G20)</f>
        <v>70</v>
      </c>
      <c r="I20" s="15" t="s">
        <v>9</v>
      </c>
      <c r="J20" s="78"/>
    </row>
    <row r="21" spans="1:10" ht="20.25" thickBot="1">
      <c r="A21" s="46" t="s">
        <v>12</v>
      </c>
      <c r="B21" s="17" t="str">
        <f>'SIN VENTAJA DAMAS Y CABALLEROS'!A14</f>
        <v>MALAGA PEDRO</v>
      </c>
      <c r="C21" s="18" t="str">
        <f>'SIN VENTAJA DAMAS Y CABALLEROS'!B14</f>
        <v>TGC</v>
      </c>
      <c r="D21" s="18">
        <f>'SIN VENTAJA DAMAS Y CABALLEROS'!C14</f>
        <v>3.1</v>
      </c>
      <c r="E21" s="18">
        <f>'SIN VENTAJA DAMAS Y CABALLEROS'!D14</f>
        <v>2</v>
      </c>
      <c r="F21" s="21">
        <f>'SIN VENTAJA DAMAS Y CABALLEROS'!E14</f>
        <v>39</v>
      </c>
      <c r="G21" s="22">
        <f>'SIN VENTAJA DAMAS Y CABALLEROS'!F14</f>
        <v>34</v>
      </c>
      <c r="H21" s="19">
        <f t="shared" ref="H21" si="1">SUM(F21:G21)</f>
        <v>73</v>
      </c>
      <c r="I21" s="20" t="s">
        <v>9</v>
      </c>
      <c r="J21" s="78"/>
    </row>
    <row r="22" spans="1:10" ht="20.25" thickBot="1">
      <c r="A22" s="65"/>
      <c r="B22" s="66"/>
      <c r="C22" s="67"/>
      <c r="D22" s="67"/>
      <c r="E22" s="67"/>
      <c r="F22" s="66"/>
      <c r="G22" s="66"/>
      <c r="H22" s="68"/>
      <c r="J22" s="78"/>
    </row>
    <row r="23" spans="1:10" ht="20.25" thickBot="1">
      <c r="A23" s="132" t="str">
        <f>'CAB Hasta 9,9'!A11:H11</f>
        <v>CABALLEROS CATEGORIA HASTA 9.9</v>
      </c>
      <c r="B23" s="133"/>
      <c r="C23" s="133"/>
      <c r="D23" s="133"/>
      <c r="E23" s="133"/>
      <c r="F23" s="133"/>
      <c r="G23" s="133"/>
      <c r="H23" s="133"/>
      <c r="I23" s="134"/>
      <c r="J23" s="78"/>
    </row>
    <row r="24" spans="1:10" ht="20.25" thickBot="1">
      <c r="A24" s="7"/>
      <c r="B24" s="8" t="s">
        <v>0</v>
      </c>
      <c r="C24" s="9" t="s">
        <v>8</v>
      </c>
      <c r="D24" s="9" t="s">
        <v>16</v>
      </c>
      <c r="E24" s="9" t="s">
        <v>1</v>
      </c>
      <c r="F24" s="10" t="s">
        <v>2</v>
      </c>
      <c r="G24" s="8" t="s">
        <v>3</v>
      </c>
      <c r="H24" s="8" t="s">
        <v>4</v>
      </c>
      <c r="I24" s="11" t="s">
        <v>5</v>
      </c>
      <c r="J24" s="78"/>
    </row>
    <row r="25" spans="1:10" ht="19.5">
      <c r="A25" s="12" t="s">
        <v>11</v>
      </c>
      <c r="B25" s="13" t="str">
        <f>'CAB Hasta 9,9'!A13</f>
        <v>BENEDIT MARCOS</v>
      </c>
      <c r="C25" s="14" t="str">
        <f>'CAB Hasta 9,9'!B13</f>
        <v>TGC</v>
      </c>
      <c r="D25" s="14">
        <f>'CAB Hasta 9,9'!C13</f>
        <v>6.2</v>
      </c>
      <c r="E25" s="14">
        <f>'CAB Hasta 9,9'!D13</f>
        <v>6</v>
      </c>
      <c r="F25" s="12">
        <f>'CAB Hasta 9,9'!E13</f>
        <v>38</v>
      </c>
      <c r="G25" s="16">
        <f>'CAB Hasta 9,9'!F13</f>
        <v>36</v>
      </c>
      <c r="H25" s="45">
        <f>SUM(F25+G25)</f>
        <v>74</v>
      </c>
      <c r="I25" s="15">
        <f>(H25-E25)</f>
        <v>68</v>
      </c>
      <c r="J25" s="78"/>
    </row>
    <row r="26" spans="1:10" ht="20.25" thickBot="1">
      <c r="A26" s="46" t="s">
        <v>12</v>
      </c>
      <c r="B26" s="17" t="str">
        <f>'CAB Hasta 9,9'!A14</f>
        <v>ROTONDA RODRIGO</v>
      </c>
      <c r="C26" s="18" t="str">
        <f>'CAB Hasta 9,9'!B14</f>
        <v>TGC</v>
      </c>
      <c r="D26" s="18">
        <f>'CAB Hasta 9,9'!C14</f>
        <v>4.4000000000000004</v>
      </c>
      <c r="E26" s="18">
        <f>'CAB Hasta 9,9'!D14</f>
        <v>4</v>
      </c>
      <c r="F26" s="21">
        <f>'CAB Hasta 9,9'!E14</f>
        <v>37</v>
      </c>
      <c r="G26" s="22">
        <f>'CAB Hasta 9,9'!F14</f>
        <v>37</v>
      </c>
      <c r="H26" s="19">
        <f>SUM(F26+G26)</f>
        <v>74</v>
      </c>
      <c r="I26" s="20">
        <f>(H26-E26)</f>
        <v>70</v>
      </c>
      <c r="J26" s="78"/>
    </row>
    <row r="27" spans="1:10" ht="20.25" thickBot="1">
      <c r="A27" s="23"/>
      <c r="B27" s="24"/>
      <c r="C27" s="23"/>
      <c r="D27" s="23"/>
      <c r="E27" s="23"/>
      <c r="F27" s="24"/>
      <c r="G27" s="24"/>
      <c r="H27" s="25"/>
      <c r="I27" s="26"/>
      <c r="J27" s="78"/>
    </row>
    <row r="28" spans="1:10" ht="20.25" thickBot="1">
      <c r="A28" s="132" t="str">
        <f>'CAB 10-16,9'!A11:H11</f>
        <v>CABALLEROS CATEGORIA 10-16.9</v>
      </c>
      <c r="B28" s="133"/>
      <c r="C28" s="133"/>
      <c r="D28" s="133"/>
      <c r="E28" s="133"/>
      <c r="F28" s="133"/>
      <c r="G28" s="133"/>
      <c r="H28" s="133"/>
      <c r="I28" s="134"/>
      <c r="J28" s="78"/>
    </row>
    <row r="29" spans="1:10" ht="20.25" thickBot="1">
      <c r="A29" s="7"/>
      <c r="B29" s="8" t="s">
        <v>0</v>
      </c>
      <c r="C29" s="9" t="s">
        <v>8</v>
      </c>
      <c r="D29" s="9" t="s">
        <v>16</v>
      </c>
      <c r="E29" s="9" t="s">
        <v>1</v>
      </c>
      <c r="F29" s="10" t="s">
        <v>2</v>
      </c>
      <c r="G29" s="8" t="s">
        <v>3</v>
      </c>
      <c r="H29" s="8" t="s">
        <v>4</v>
      </c>
      <c r="I29" s="11" t="s">
        <v>5</v>
      </c>
      <c r="J29" s="78"/>
    </row>
    <row r="30" spans="1:10" ht="19.5">
      <c r="A30" s="12" t="s">
        <v>11</v>
      </c>
      <c r="B30" s="13" t="str">
        <f>'CAB 10-16,9'!A13</f>
        <v>MATO EDUARDO ALBERTO</v>
      </c>
      <c r="C30" s="14" t="str">
        <f>'CAB 10-16,9'!B13</f>
        <v>TGC</v>
      </c>
      <c r="D30" s="14">
        <f>'CAB 10-16,9'!C13</f>
        <v>16.100000000000001</v>
      </c>
      <c r="E30" s="14">
        <f>'CAB 10-16,9'!D13</f>
        <v>17</v>
      </c>
      <c r="F30" s="12">
        <f>'CAB 10-16,9'!E13</f>
        <v>43</v>
      </c>
      <c r="G30" s="16">
        <f>'CAB 10-16,9'!F13</f>
        <v>39</v>
      </c>
      <c r="H30" s="45">
        <f>'CAB 10-16,9'!G13</f>
        <v>82</v>
      </c>
      <c r="I30" s="15">
        <f>'CAB 10-16,9'!H13</f>
        <v>65</v>
      </c>
      <c r="J30" s="78"/>
    </row>
    <row r="31" spans="1:10" ht="20.25" thickBot="1">
      <c r="A31" s="46" t="s">
        <v>12</v>
      </c>
      <c r="B31" s="17" t="str">
        <f>'CAB 10-16,9'!A14</f>
        <v>PROBICITO MARCOS</v>
      </c>
      <c r="C31" s="18" t="str">
        <f>'CAB 10-16,9'!B14</f>
        <v>TGC</v>
      </c>
      <c r="D31" s="18">
        <f>'CAB 10-16,9'!C14</f>
        <v>15.6</v>
      </c>
      <c r="E31" s="18">
        <f>'CAB 10-16,9'!D14</f>
        <v>16</v>
      </c>
      <c r="F31" s="21">
        <f>'CAB 10-16,9'!E14</f>
        <v>40</v>
      </c>
      <c r="G31" s="22">
        <f>'CAB 10-16,9'!F14</f>
        <v>43</v>
      </c>
      <c r="H31" s="19">
        <f>'CAB 10-16,9'!G14</f>
        <v>83</v>
      </c>
      <c r="I31" s="20">
        <f>'CAB 10-16,9'!H14</f>
        <v>67</v>
      </c>
      <c r="J31" s="78"/>
    </row>
    <row r="32" spans="1:10" ht="20.25" thickBot="1">
      <c r="A32" s="23"/>
      <c r="B32" s="24"/>
      <c r="C32" s="23"/>
      <c r="D32" s="23"/>
      <c r="E32" s="23"/>
      <c r="F32" s="24"/>
      <c r="G32" s="24"/>
      <c r="H32" s="25"/>
      <c r="I32" s="26"/>
      <c r="J32" s="78"/>
    </row>
    <row r="33" spans="1:10" ht="20.25" thickBot="1">
      <c r="A33" s="132" t="str">
        <f>'CAB 17-24,9'!A11:H11</f>
        <v>CABALLEROS CATEGORIA 17-24.9</v>
      </c>
      <c r="B33" s="133"/>
      <c r="C33" s="133"/>
      <c r="D33" s="133"/>
      <c r="E33" s="133"/>
      <c r="F33" s="133"/>
      <c r="G33" s="133"/>
      <c r="H33" s="133"/>
      <c r="I33" s="134"/>
      <c r="J33" s="78"/>
    </row>
    <row r="34" spans="1:10" ht="20.25" thickBot="1">
      <c r="A34" s="7"/>
      <c r="B34" s="8" t="s">
        <v>0</v>
      </c>
      <c r="C34" s="9" t="s">
        <v>8</v>
      </c>
      <c r="D34" s="9" t="s">
        <v>16</v>
      </c>
      <c r="E34" s="9" t="s">
        <v>1</v>
      </c>
      <c r="F34" s="10" t="s">
        <v>2</v>
      </c>
      <c r="G34" s="8" t="s">
        <v>3</v>
      </c>
      <c r="H34" s="8" t="s">
        <v>4</v>
      </c>
      <c r="I34" s="11" t="s">
        <v>5</v>
      </c>
      <c r="J34" s="78"/>
    </row>
    <row r="35" spans="1:10" ht="19.5">
      <c r="A35" s="12" t="s">
        <v>11</v>
      </c>
      <c r="B35" s="13" t="str">
        <f>'CAB 17-24,9'!A13</f>
        <v>PEREYRA IRAOLA MARTIN</v>
      </c>
      <c r="C35" s="14" t="str">
        <f>'CAB 17-24,9'!B13</f>
        <v>TGC</v>
      </c>
      <c r="D35" s="14">
        <f>'CAB 17-24,9'!C13</f>
        <v>21.1</v>
      </c>
      <c r="E35" s="14">
        <f>'CAB 17-24,9'!D13</f>
        <v>22</v>
      </c>
      <c r="F35" s="12">
        <f>'CAB 17-24,9'!E13</f>
        <v>46</v>
      </c>
      <c r="G35" s="16">
        <f>'CAB 17-24,9'!F13</f>
        <v>46</v>
      </c>
      <c r="H35" s="45">
        <f>'CAB 17-24,9'!G13</f>
        <v>92</v>
      </c>
      <c r="I35" s="15">
        <f>'CAB 17-24,9'!H13</f>
        <v>70</v>
      </c>
      <c r="J35" s="78"/>
    </row>
    <row r="36" spans="1:10" ht="20.25" thickBot="1">
      <c r="A36" s="46" t="s">
        <v>12</v>
      </c>
      <c r="B36" s="17" t="str">
        <f>'CAB 17-24,9'!A14</f>
        <v>BASSO JUAN SEBASTIAN</v>
      </c>
      <c r="C36" s="18" t="str">
        <f>'CAB 17-24,9'!B14</f>
        <v>TGC</v>
      </c>
      <c r="D36" s="18">
        <f>'CAB 17-24,9'!C14</f>
        <v>21.8</v>
      </c>
      <c r="E36" s="18">
        <f>'CAB 17-24,9'!D14</f>
        <v>23</v>
      </c>
      <c r="F36" s="21">
        <f>'CAB 17-24,9'!E14</f>
        <v>52</v>
      </c>
      <c r="G36" s="22">
        <f>'CAB 17-24,9'!F14</f>
        <v>42</v>
      </c>
      <c r="H36" s="19">
        <f>'CAB 17-24,9'!G14</f>
        <v>94</v>
      </c>
      <c r="I36" s="20">
        <f>'CAB 17-24,9'!H14</f>
        <v>71</v>
      </c>
      <c r="J36" s="78"/>
    </row>
    <row r="37" spans="1:10" ht="20.25" thickBot="1">
      <c r="A37" s="23"/>
      <c r="B37" s="24"/>
      <c r="C37" s="23"/>
      <c r="D37" s="23"/>
      <c r="E37" s="23"/>
      <c r="F37" s="24"/>
      <c r="G37" s="24"/>
      <c r="H37" s="25"/>
      <c r="I37" s="26"/>
      <c r="J37" s="78"/>
    </row>
    <row r="38" spans="1:10" ht="20.25" thickBot="1">
      <c r="A38" s="132" t="str">
        <f>'CAB 25 Al Max'!A11:M11</f>
        <v>CABALLEROS CATEGORIA 25 AL MAXIMO</v>
      </c>
      <c r="B38" s="133"/>
      <c r="C38" s="133"/>
      <c r="D38" s="133"/>
      <c r="E38" s="133"/>
      <c r="F38" s="133"/>
      <c r="G38" s="133"/>
      <c r="H38" s="133"/>
      <c r="I38" s="134"/>
      <c r="J38" s="78"/>
    </row>
    <row r="39" spans="1:10" ht="20.25" thickBot="1">
      <c r="A39" s="7"/>
      <c r="B39" s="8" t="s">
        <v>0</v>
      </c>
      <c r="C39" s="9" t="s">
        <v>8</v>
      </c>
      <c r="D39" s="9" t="s">
        <v>16</v>
      </c>
      <c r="E39" s="9" t="s">
        <v>1</v>
      </c>
      <c r="F39" s="10" t="s">
        <v>2</v>
      </c>
      <c r="G39" s="8" t="s">
        <v>3</v>
      </c>
      <c r="H39" s="8" t="s">
        <v>4</v>
      </c>
      <c r="I39" s="11" t="s">
        <v>5</v>
      </c>
      <c r="J39" s="78"/>
    </row>
    <row r="40" spans="1:10" ht="19.5">
      <c r="A40" s="12" t="s">
        <v>11</v>
      </c>
      <c r="B40" s="13" t="str">
        <f>'CAB 25 Al Max'!A13</f>
        <v>LUCIANO RICARDO SALVADOR</v>
      </c>
      <c r="C40" s="14" t="str">
        <f>'CAB 25 Al Max'!B13</f>
        <v>CSCPGB</v>
      </c>
      <c r="D40" s="14">
        <f>'CAB 25 Al Max'!C13</f>
        <v>30.7</v>
      </c>
      <c r="E40" s="14">
        <f>'CAB 25 Al Max'!D13</f>
        <v>32</v>
      </c>
      <c r="F40" s="12">
        <f>'CAB 25 Al Max'!E13</f>
        <v>48</v>
      </c>
      <c r="G40" s="16">
        <f>'CAB 25 Al Max'!F13</f>
        <v>51</v>
      </c>
      <c r="H40" s="45">
        <f>'CAB 25 Al Max'!G13</f>
        <v>99</v>
      </c>
      <c r="I40" s="15">
        <f>'CAB 25 Al Max'!H13</f>
        <v>67</v>
      </c>
      <c r="J40" s="78"/>
    </row>
    <row r="41" spans="1:10" ht="20.25" thickBot="1">
      <c r="A41" s="46" t="s">
        <v>12</v>
      </c>
      <c r="B41" s="17" t="str">
        <f>'CAB 25 Al Max'!A14</f>
        <v>CEUNINCK JULIO CESAR H</v>
      </c>
      <c r="C41" s="18" t="str">
        <f>'CAB 25 Al Max'!B14</f>
        <v>TGC</v>
      </c>
      <c r="D41" s="18">
        <f>'CAB 25 Al Max'!C14</f>
        <v>26.7</v>
      </c>
      <c r="E41" s="18">
        <f>'CAB 25 Al Max'!D14</f>
        <v>28</v>
      </c>
      <c r="F41" s="21">
        <f>'CAB 25 Al Max'!E14</f>
        <v>53</v>
      </c>
      <c r="G41" s="22">
        <f>'CAB 25 Al Max'!F14</f>
        <v>43</v>
      </c>
      <c r="H41" s="19">
        <f>'CAB 25 Al Max'!G14</f>
        <v>96</v>
      </c>
      <c r="I41" s="20">
        <f>'CAB 25 Al Max'!H14</f>
        <v>68</v>
      </c>
      <c r="J41" s="78"/>
    </row>
  </sheetData>
  <mergeCells count="14">
    <mergeCell ref="A38:I38"/>
    <mergeCell ref="A23:I23"/>
    <mergeCell ref="A28:I28"/>
    <mergeCell ref="A33:I33"/>
    <mergeCell ref="A13:I13"/>
    <mergeCell ref="A18:I18"/>
    <mergeCell ref="A1:I1"/>
    <mergeCell ref="A2:I2"/>
    <mergeCell ref="A3:I3"/>
    <mergeCell ref="A8:I8"/>
    <mergeCell ref="A5:I5"/>
    <mergeCell ref="A4:I4"/>
    <mergeCell ref="A6:I6"/>
    <mergeCell ref="A7:I7"/>
  </mergeCells>
  <phoneticPr fontId="12" type="noConversion"/>
  <printOptions horizontalCentered="1" verticalCentered="1"/>
  <pageMargins left="0" right="0" top="0" bottom="0" header="0" footer="0"/>
  <pageSetup paperSize="9" orientation="portrait" horizontalDpi="4294967293" vertic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K113"/>
  <sheetViews>
    <sheetView zoomScale="70" zoomScaleNormal="70" workbookViewId="0">
      <selection sqref="A1:H1"/>
    </sheetView>
  </sheetViews>
  <sheetFormatPr baseColWidth="10" defaultRowHeight="18.75"/>
  <cols>
    <col min="1" max="1" width="30" style="1" customWidth="1"/>
    <col min="2" max="2" width="7.7109375" style="1" bestFit="1" customWidth="1"/>
    <col min="3" max="3" width="8.5703125" style="1" bestFit="1" customWidth="1"/>
    <col min="4" max="8" width="6.7109375" style="2" customWidth="1"/>
    <col min="9" max="9" width="12.85546875" style="27" customWidth="1"/>
    <col min="10" max="10" width="10.140625" style="60" bestFit="1" customWidth="1"/>
    <col min="11" max="16384" width="11.42578125" style="1"/>
  </cols>
  <sheetData>
    <row r="1" spans="1:11" ht="30.75">
      <c r="A1" s="112" t="s">
        <v>6</v>
      </c>
      <c r="B1" s="112"/>
      <c r="C1" s="112"/>
      <c r="D1" s="112"/>
      <c r="E1" s="112"/>
      <c r="F1" s="112"/>
      <c r="G1" s="112"/>
      <c r="H1" s="112"/>
      <c r="I1" s="1"/>
    </row>
    <row r="2" spans="1:11" ht="30.75">
      <c r="A2" s="112" t="s">
        <v>7</v>
      </c>
      <c r="B2" s="112"/>
      <c r="C2" s="112"/>
      <c r="D2" s="112"/>
      <c r="E2" s="112"/>
      <c r="F2" s="112"/>
      <c r="G2" s="112"/>
      <c r="H2" s="112"/>
      <c r="I2" s="1"/>
    </row>
    <row r="3" spans="1:11">
      <c r="D3" s="1"/>
      <c r="E3" s="1"/>
      <c r="F3" s="1"/>
      <c r="G3" s="1"/>
      <c r="H3" s="1"/>
      <c r="I3" s="1"/>
    </row>
    <row r="4" spans="1:11" ht="25.5">
      <c r="A4" s="113" t="str">
        <f>'CAB Hasta 9,9'!A4:H4</f>
        <v>TANDIL</v>
      </c>
      <c r="B4" s="113"/>
      <c r="C4" s="113"/>
      <c r="D4" s="113"/>
      <c r="E4" s="113"/>
      <c r="F4" s="113"/>
      <c r="G4" s="113"/>
      <c r="H4" s="113"/>
      <c r="I4" s="1"/>
    </row>
    <row r="5" spans="1:11" ht="25.5">
      <c r="A5" s="113" t="str">
        <f>'CAB Hasta 9,9'!A5:H5</f>
        <v>GOLF CLUB</v>
      </c>
      <c r="B5" s="113"/>
      <c r="C5" s="113"/>
      <c r="D5" s="113"/>
      <c r="E5" s="113"/>
      <c r="F5" s="113"/>
      <c r="G5" s="113"/>
      <c r="H5" s="113"/>
      <c r="I5" s="1"/>
    </row>
    <row r="6" spans="1:11" ht="26.25">
      <c r="A6" s="118" t="str">
        <f>'CAB Hasta 9,9'!A6:H6</f>
        <v>5° FECHA DEL RANKING DE MAYORES</v>
      </c>
      <c r="B6" s="118"/>
      <c r="C6" s="118"/>
      <c r="D6" s="118"/>
      <c r="E6" s="118"/>
      <c r="F6" s="118"/>
      <c r="G6" s="118"/>
      <c r="H6" s="118"/>
      <c r="I6" s="1"/>
    </row>
    <row r="7" spans="1:11" ht="20.25">
      <c r="A7" s="6"/>
      <c r="B7" s="6"/>
      <c r="C7" s="48"/>
      <c r="D7" s="6"/>
      <c r="E7" s="6"/>
      <c r="F7" s="6"/>
      <c r="G7" s="6"/>
      <c r="H7" s="6"/>
      <c r="I7" s="1"/>
    </row>
    <row r="8" spans="1:11" ht="19.5">
      <c r="A8" s="115" t="str">
        <f>'CAB Hasta 9,9'!A8:H8</f>
        <v>DOS VUELTAS DE 9 HOYOS MEDAL PLAY</v>
      </c>
      <c r="B8" s="115"/>
      <c r="C8" s="115"/>
      <c r="D8" s="115"/>
      <c r="E8" s="115"/>
      <c r="F8" s="115"/>
      <c r="G8" s="115"/>
      <c r="H8" s="115"/>
      <c r="I8" s="1"/>
    </row>
    <row r="9" spans="1:11" ht="19.5">
      <c r="A9" s="116" t="str">
        <f>'CAB Hasta 9,9'!A9:H9</f>
        <v>SABADO 29 Y DOMINGO 30 DE OCTUBRE DE 2022</v>
      </c>
      <c r="B9" s="116"/>
      <c r="C9" s="116"/>
      <c r="D9" s="116"/>
      <c r="E9" s="116"/>
      <c r="F9" s="116"/>
      <c r="G9" s="116"/>
      <c r="H9" s="116"/>
      <c r="I9" s="1"/>
    </row>
    <row r="10" spans="1:11" ht="21" thickBot="1">
      <c r="A10" s="6"/>
      <c r="B10" s="6"/>
      <c r="C10" s="48"/>
      <c r="D10" s="6"/>
      <c r="E10" s="6"/>
      <c r="F10" s="6"/>
      <c r="G10" s="6"/>
      <c r="H10" s="6"/>
      <c r="I10" s="1"/>
    </row>
    <row r="11" spans="1:11" ht="20.25" thickBot="1">
      <c r="A11" s="109" t="s">
        <v>18</v>
      </c>
      <c r="B11" s="110"/>
      <c r="C11" s="110"/>
      <c r="D11" s="110"/>
      <c r="E11" s="110"/>
      <c r="F11" s="110"/>
      <c r="G11" s="110"/>
      <c r="H11" s="111"/>
      <c r="I11" s="1"/>
    </row>
    <row r="12" spans="1:11" s="3" customFormat="1" ht="20.25" thickBot="1">
      <c r="A12" s="49" t="s">
        <v>0</v>
      </c>
      <c r="B12" s="50" t="s">
        <v>8</v>
      </c>
      <c r="C12" s="50" t="s">
        <v>16</v>
      </c>
      <c r="D12" s="51" t="s">
        <v>1</v>
      </c>
      <c r="E12" s="51" t="s">
        <v>2</v>
      </c>
      <c r="F12" s="51" t="s">
        <v>3</v>
      </c>
      <c r="G12" s="51" t="s">
        <v>4</v>
      </c>
      <c r="H12" s="76" t="s">
        <v>5</v>
      </c>
      <c r="I12" s="70" t="s">
        <v>29</v>
      </c>
      <c r="J12" s="59"/>
      <c r="K12" s="71" t="s">
        <v>30</v>
      </c>
    </row>
    <row r="13" spans="1:11" ht="19.5">
      <c r="A13" s="40" t="s">
        <v>108</v>
      </c>
      <c r="B13" s="53" t="s">
        <v>43</v>
      </c>
      <c r="C13" s="54">
        <v>16.100000000000001</v>
      </c>
      <c r="D13" s="55">
        <v>17</v>
      </c>
      <c r="E13" s="54">
        <v>43</v>
      </c>
      <c r="F13" s="54">
        <v>39</v>
      </c>
      <c r="G13" s="34">
        <f>SUM(E13+F13)</f>
        <v>82</v>
      </c>
      <c r="H13" s="140">
        <f>(G13-D13)</f>
        <v>65</v>
      </c>
      <c r="I13" s="41">
        <v>23064</v>
      </c>
      <c r="J13" s="61" t="s">
        <v>21</v>
      </c>
      <c r="K13" s="72">
        <f t="shared" ref="K13:K39" si="0">(F13-D13*0.5)</f>
        <v>30.5</v>
      </c>
    </row>
    <row r="14" spans="1:11" ht="19.5">
      <c r="A14" s="40" t="s">
        <v>102</v>
      </c>
      <c r="B14" s="53" t="s">
        <v>43</v>
      </c>
      <c r="C14" s="54">
        <v>15.6</v>
      </c>
      <c r="D14" s="55">
        <v>16</v>
      </c>
      <c r="E14" s="54">
        <v>40</v>
      </c>
      <c r="F14" s="54">
        <v>43</v>
      </c>
      <c r="G14" s="34">
        <f>SUM(E14+F14)</f>
        <v>83</v>
      </c>
      <c r="H14" s="140">
        <f>(G14-D14)</f>
        <v>67</v>
      </c>
      <c r="I14" s="41">
        <v>29132</v>
      </c>
      <c r="J14" s="61" t="s">
        <v>22</v>
      </c>
      <c r="K14" s="72">
        <f t="shared" si="0"/>
        <v>35</v>
      </c>
    </row>
    <row r="15" spans="1:11">
      <c r="A15" s="40" t="s">
        <v>84</v>
      </c>
      <c r="B15" s="53" t="s">
        <v>43</v>
      </c>
      <c r="C15" s="54">
        <v>10.9</v>
      </c>
      <c r="D15" s="55">
        <v>11</v>
      </c>
      <c r="E15" s="54">
        <v>40</v>
      </c>
      <c r="F15" s="54">
        <v>39</v>
      </c>
      <c r="G15" s="34">
        <f>SUM(E15+F15)</f>
        <v>79</v>
      </c>
      <c r="H15" s="75">
        <f>(G15-D15)</f>
        <v>68</v>
      </c>
      <c r="I15" s="41">
        <v>21916</v>
      </c>
      <c r="K15" s="72">
        <f t="shared" si="0"/>
        <v>33.5</v>
      </c>
    </row>
    <row r="16" spans="1:11">
      <c r="A16" s="40" t="s">
        <v>107</v>
      </c>
      <c r="B16" s="53" t="s">
        <v>43</v>
      </c>
      <c r="C16" s="54">
        <v>16.100000000000001</v>
      </c>
      <c r="D16" s="55">
        <v>17</v>
      </c>
      <c r="E16" s="54">
        <v>45</v>
      </c>
      <c r="F16" s="54">
        <v>40</v>
      </c>
      <c r="G16" s="34">
        <f>SUM(E16+F16)</f>
        <v>85</v>
      </c>
      <c r="H16" s="75">
        <f>(G16-D16)</f>
        <v>68</v>
      </c>
      <c r="I16" s="41">
        <v>22263</v>
      </c>
      <c r="K16" s="72">
        <f t="shared" si="0"/>
        <v>31.5</v>
      </c>
    </row>
    <row r="17" spans="1:11">
      <c r="A17" s="40" t="s">
        <v>88</v>
      </c>
      <c r="B17" s="53" t="s">
        <v>43</v>
      </c>
      <c r="C17" s="54">
        <v>11.1</v>
      </c>
      <c r="D17" s="55">
        <v>11</v>
      </c>
      <c r="E17" s="54">
        <v>42</v>
      </c>
      <c r="F17" s="54">
        <v>38</v>
      </c>
      <c r="G17" s="34">
        <f>SUM(E17+F17)</f>
        <v>80</v>
      </c>
      <c r="H17" s="75">
        <f>(G17-D17)</f>
        <v>69</v>
      </c>
      <c r="I17" s="41">
        <v>28003</v>
      </c>
      <c r="K17" s="72">
        <f t="shared" si="0"/>
        <v>32.5</v>
      </c>
    </row>
    <row r="18" spans="1:11">
      <c r="A18" s="40" t="s">
        <v>83</v>
      </c>
      <c r="B18" s="53" t="s">
        <v>43</v>
      </c>
      <c r="C18" s="54">
        <v>10.6</v>
      </c>
      <c r="D18" s="55">
        <v>11</v>
      </c>
      <c r="E18" s="54">
        <v>44</v>
      </c>
      <c r="F18" s="54">
        <v>38</v>
      </c>
      <c r="G18" s="34">
        <f>SUM(E18+F18)</f>
        <v>82</v>
      </c>
      <c r="H18" s="75">
        <f>(G18-D18)</f>
        <v>71</v>
      </c>
      <c r="I18" s="41">
        <v>27013</v>
      </c>
      <c r="K18" s="72">
        <f t="shared" si="0"/>
        <v>32.5</v>
      </c>
    </row>
    <row r="19" spans="1:11">
      <c r="A19" s="40" t="s">
        <v>103</v>
      </c>
      <c r="B19" s="53" t="s">
        <v>43</v>
      </c>
      <c r="C19" s="54">
        <v>15.8</v>
      </c>
      <c r="D19" s="55">
        <v>16</v>
      </c>
      <c r="E19" s="54">
        <v>45</v>
      </c>
      <c r="F19" s="54">
        <v>42</v>
      </c>
      <c r="G19" s="34">
        <f>SUM(E19+F19)</f>
        <v>87</v>
      </c>
      <c r="H19" s="75">
        <f>(G19-D19)</f>
        <v>71</v>
      </c>
      <c r="I19" s="41">
        <v>17457</v>
      </c>
      <c r="K19" s="72">
        <f t="shared" si="0"/>
        <v>34</v>
      </c>
    </row>
    <row r="20" spans="1:11">
      <c r="A20" s="40" t="s">
        <v>87</v>
      </c>
      <c r="B20" s="53" t="s">
        <v>86</v>
      </c>
      <c r="C20" s="54">
        <v>11.1</v>
      </c>
      <c r="D20" s="55">
        <v>11</v>
      </c>
      <c r="E20" s="54">
        <v>42</v>
      </c>
      <c r="F20" s="54">
        <v>41</v>
      </c>
      <c r="G20" s="34">
        <f>SUM(E20+F20)</f>
        <v>83</v>
      </c>
      <c r="H20" s="75">
        <f>(G20-D20)</f>
        <v>72</v>
      </c>
      <c r="I20" s="41">
        <v>21940</v>
      </c>
      <c r="K20" s="72">
        <f t="shared" si="0"/>
        <v>35.5</v>
      </c>
    </row>
    <row r="21" spans="1:11">
      <c r="A21" s="40" t="s">
        <v>90</v>
      </c>
      <c r="B21" s="53" t="s">
        <v>43</v>
      </c>
      <c r="C21" s="54">
        <v>11.2</v>
      </c>
      <c r="D21" s="55">
        <v>11</v>
      </c>
      <c r="E21" s="54">
        <v>44</v>
      </c>
      <c r="F21" s="54">
        <v>41</v>
      </c>
      <c r="G21" s="34">
        <f>SUM(E21+F21)</f>
        <v>85</v>
      </c>
      <c r="H21" s="75">
        <f>(G21-D21)</f>
        <v>74</v>
      </c>
      <c r="I21" s="41">
        <v>31836</v>
      </c>
      <c r="K21" s="72">
        <f t="shared" si="0"/>
        <v>35.5</v>
      </c>
    </row>
    <row r="22" spans="1:11">
      <c r="A22" s="40" t="s">
        <v>92</v>
      </c>
      <c r="B22" s="53" t="s">
        <v>43</v>
      </c>
      <c r="C22" s="54">
        <v>11.8</v>
      </c>
      <c r="D22" s="55">
        <v>12</v>
      </c>
      <c r="E22" s="54">
        <v>44</v>
      </c>
      <c r="F22" s="54">
        <v>42</v>
      </c>
      <c r="G22" s="34">
        <f>SUM(E22+F22)</f>
        <v>86</v>
      </c>
      <c r="H22" s="75">
        <f>(G22-D22)</f>
        <v>74</v>
      </c>
      <c r="I22" s="41">
        <v>28034</v>
      </c>
      <c r="K22" s="72">
        <f t="shared" si="0"/>
        <v>36</v>
      </c>
    </row>
    <row r="23" spans="1:11">
      <c r="A23" s="40" t="s">
        <v>194</v>
      </c>
      <c r="B23" s="53" t="s">
        <v>43</v>
      </c>
      <c r="C23" s="54">
        <v>15.6</v>
      </c>
      <c r="D23" s="55">
        <v>16</v>
      </c>
      <c r="E23" s="54">
        <v>45</v>
      </c>
      <c r="F23" s="54">
        <v>45</v>
      </c>
      <c r="G23" s="34">
        <f>SUM(E23+F23)</f>
        <v>90</v>
      </c>
      <c r="H23" s="75">
        <f>(G23-D23)</f>
        <v>74</v>
      </c>
      <c r="I23" s="41">
        <v>27011</v>
      </c>
      <c r="K23" s="72">
        <f t="shared" si="0"/>
        <v>37</v>
      </c>
    </row>
    <row r="24" spans="1:11">
      <c r="A24" s="40" t="s">
        <v>89</v>
      </c>
      <c r="B24" s="53" t="s">
        <v>43</v>
      </c>
      <c r="C24" s="54">
        <v>11.2</v>
      </c>
      <c r="D24" s="55">
        <v>11</v>
      </c>
      <c r="E24" s="54">
        <v>42</v>
      </c>
      <c r="F24" s="54">
        <v>44</v>
      </c>
      <c r="G24" s="34">
        <f>SUM(E24+F24)</f>
        <v>86</v>
      </c>
      <c r="H24" s="75">
        <f>(G24-D24)</f>
        <v>75</v>
      </c>
      <c r="I24" s="41">
        <v>16011</v>
      </c>
      <c r="K24" s="72">
        <f t="shared" si="0"/>
        <v>38.5</v>
      </c>
    </row>
    <row r="25" spans="1:11">
      <c r="A25" s="40" t="s">
        <v>98</v>
      </c>
      <c r="B25" s="53">
        <v>14</v>
      </c>
      <c r="C25" s="54">
        <v>14.1</v>
      </c>
      <c r="D25" s="55">
        <v>14</v>
      </c>
      <c r="E25" s="54">
        <v>45</v>
      </c>
      <c r="F25" s="54">
        <v>44</v>
      </c>
      <c r="G25" s="34">
        <f>SUM(E25+F25)</f>
        <v>89</v>
      </c>
      <c r="H25" s="75">
        <f>(G25-D25)</f>
        <v>75</v>
      </c>
      <c r="I25" s="41">
        <v>26078</v>
      </c>
      <c r="K25" s="72">
        <f t="shared" si="0"/>
        <v>37</v>
      </c>
    </row>
    <row r="26" spans="1:11">
      <c r="A26" s="40" t="s">
        <v>100</v>
      </c>
      <c r="B26" s="53" t="s">
        <v>43</v>
      </c>
      <c r="C26" s="54">
        <v>14.6</v>
      </c>
      <c r="D26" s="55">
        <v>15</v>
      </c>
      <c r="E26" s="54">
        <v>45</v>
      </c>
      <c r="F26" s="54">
        <v>45</v>
      </c>
      <c r="G26" s="34">
        <f>SUM(E26+F26)</f>
        <v>90</v>
      </c>
      <c r="H26" s="75">
        <f>(G26-D26)</f>
        <v>75</v>
      </c>
      <c r="I26" s="41">
        <v>27272</v>
      </c>
      <c r="K26" s="72">
        <f t="shared" si="0"/>
        <v>37.5</v>
      </c>
    </row>
    <row r="27" spans="1:11">
      <c r="A27" s="40" t="s">
        <v>95</v>
      </c>
      <c r="B27" s="53" t="s">
        <v>43</v>
      </c>
      <c r="C27" s="54">
        <v>12.4</v>
      </c>
      <c r="D27" s="55">
        <v>12</v>
      </c>
      <c r="E27" s="54">
        <v>45</v>
      </c>
      <c r="F27" s="54">
        <v>43</v>
      </c>
      <c r="G27" s="34">
        <f>SUM(E27+F27)</f>
        <v>88</v>
      </c>
      <c r="H27" s="75">
        <f>(G27-D27)</f>
        <v>76</v>
      </c>
      <c r="I27" s="41">
        <v>21304</v>
      </c>
      <c r="K27" s="72">
        <f t="shared" si="0"/>
        <v>37</v>
      </c>
    </row>
    <row r="28" spans="1:11">
      <c r="A28" s="40" t="s">
        <v>110</v>
      </c>
      <c r="B28" s="53" t="s">
        <v>43</v>
      </c>
      <c r="C28" s="54">
        <v>16.8</v>
      </c>
      <c r="D28" s="55">
        <v>17</v>
      </c>
      <c r="E28" s="54">
        <v>47</v>
      </c>
      <c r="F28" s="54">
        <v>46</v>
      </c>
      <c r="G28" s="34">
        <f>SUM(E28+F28)</f>
        <v>93</v>
      </c>
      <c r="H28" s="75">
        <f>(G28-D28)</f>
        <v>76</v>
      </c>
      <c r="I28" s="41">
        <v>21329</v>
      </c>
      <c r="K28" s="72">
        <f t="shared" si="0"/>
        <v>37.5</v>
      </c>
    </row>
    <row r="29" spans="1:11">
      <c r="A29" s="40" t="s">
        <v>82</v>
      </c>
      <c r="B29" s="53" t="s">
        <v>43</v>
      </c>
      <c r="C29" s="54">
        <v>10.5</v>
      </c>
      <c r="D29" s="55">
        <v>10</v>
      </c>
      <c r="E29" s="54">
        <v>42</v>
      </c>
      <c r="F29" s="54">
        <v>45</v>
      </c>
      <c r="G29" s="34">
        <f>SUM(E29+F29)</f>
        <v>87</v>
      </c>
      <c r="H29" s="75">
        <f>(G29-D29)</f>
        <v>77</v>
      </c>
      <c r="I29" s="41">
        <v>22641</v>
      </c>
      <c r="K29" s="72">
        <f t="shared" si="0"/>
        <v>40</v>
      </c>
    </row>
    <row r="30" spans="1:11">
      <c r="A30" s="40" t="s">
        <v>99</v>
      </c>
      <c r="B30" s="53" t="s">
        <v>43</v>
      </c>
      <c r="C30" s="54">
        <v>14.5</v>
      </c>
      <c r="D30" s="55">
        <v>15</v>
      </c>
      <c r="E30" s="54">
        <v>46</v>
      </c>
      <c r="F30" s="54">
        <v>46</v>
      </c>
      <c r="G30" s="34">
        <f>SUM(E30+F30)</f>
        <v>92</v>
      </c>
      <c r="H30" s="75">
        <f>(G30-D30)</f>
        <v>77</v>
      </c>
      <c r="I30" s="41">
        <v>23460</v>
      </c>
      <c r="K30" s="72">
        <f t="shared" si="0"/>
        <v>38.5</v>
      </c>
    </row>
    <row r="31" spans="1:11">
      <c r="A31" s="40" t="s">
        <v>94</v>
      </c>
      <c r="B31" s="53" t="s">
        <v>43</v>
      </c>
      <c r="C31" s="54">
        <v>12.4</v>
      </c>
      <c r="D31" s="55">
        <v>12</v>
      </c>
      <c r="E31" s="54">
        <v>47</v>
      </c>
      <c r="F31" s="54">
        <v>44</v>
      </c>
      <c r="G31" s="34">
        <f>SUM(E31+F31)</f>
        <v>91</v>
      </c>
      <c r="H31" s="75">
        <f>(G31-D31)</f>
        <v>79</v>
      </c>
      <c r="I31" s="41">
        <v>24770</v>
      </c>
      <c r="K31" s="72">
        <f t="shared" si="0"/>
        <v>38</v>
      </c>
    </row>
    <row r="32" spans="1:11">
      <c r="A32" s="40" t="s">
        <v>109</v>
      </c>
      <c r="B32" s="53" t="s">
        <v>51</v>
      </c>
      <c r="C32" s="54">
        <v>16.2</v>
      </c>
      <c r="D32" s="55">
        <v>17</v>
      </c>
      <c r="E32" s="54">
        <v>51</v>
      </c>
      <c r="F32" s="54">
        <v>51</v>
      </c>
      <c r="G32" s="34">
        <f>SUM(E32+F32)</f>
        <v>102</v>
      </c>
      <c r="H32" s="75">
        <f>(G32-D32)</f>
        <v>85</v>
      </c>
      <c r="I32" s="41">
        <v>24241</v>
      </c>
      <c r="K32" s="72">
        <f t="shared" si="0"/>
        <v>42.5</v>
      </c>
    </row>
    <row r="33" spans="1:11">
      <c r="A33" s="40" t="s">
        <v>101</v>
      </c>
      <c r="B33" s="53" t="s">
        <v>43</v>
      </c>
      <c r="C33" s="54">
        <v>14.6</v>
      </c>
      <c r="D33" s="55">
        <v>15</v>
      </c>
      <c r="E33" s="54">
        <v>51</v>
      </c>
      <c r="F33" s="54">
        <v>50</v>
      </c>
      <c r="G33" s="34">
        <f>SUM(E33+F33)</f>
        <v>101</v>
      </c>
      <c r="H33" s="75">
        <f>(G33-D33)</f>
        <v>86</v>
      </c>
      <c r="I33" s="41">
        <v>20607</v>
      </c>
      <c r="K33" s="72">
        <f t="shared" si="0"/>
        <v>42.5</v>
      </c>
    </row>
    <row r="34" spans="1:11" ht="19.5">
      <c r="A34" s="101" t="s">
        <v>105</v>
      </c>
      <c r="B34" s="53" t="s">
        <v>106</v>
      </c>
      <c r="C34" s="54">
        <v>16</v>
      </c>
      <c r="D34" s="102" t="s">
        <v>9</v>
      </c>
      <c r="E34" s="103" t="s">
        <v>9</v>
      </c>
      <c r="F34" s="103" t="s">
        <v>9</v>
      </c>
      <c r="G34" s="33" t="s">
        <v>9</v>
      </c>
      <c r="H34" s="104" t="s">
        <v>9</v>
      </c>
      <c r="I34" s="41">
        <v>22612</v>
      </c>
    </row>
    <row r="35" spans="1:11" ht="19.5">
      <c r="A35" s="101" t="s">
        <v>91</v>
      </c>
      <c r="B35" s="53" t="s">
        <v>51</v>
      </c>
      <c r="C35" s="54">
        <v>11.5</v>
      </c>
      <c r="D35" s="102" t="s">
        <v>9</v>
      </c>
      <c r="E35" s="103" t="s">
        <v>9</v>
      </c>
      <c r="F35" s="103" t="s">
        <v>9</v>
      </c>
      <c r="G35" s="33" t="s">
        <v>9</v>
      </c>
      <c r="H35" s="104" t="s">
        <v>9</v>
      </c>
      <c r="I35" s="41">
        <v>19404</v>
      </c>
    </row>
    <row r="36" spans="1:11">
      <c r="A36" s="40" t="s">
        <v>96</v>
      </c>
      <c r="B36" s="53" t="s">
        <v>48</v>
      </c>
      <c r="C36" s="54">
        <v>13.2</v>
      </c>
      <c r="D36" s="55" t="s">
        <v>5</v>
      </c>
      <c r="E36" s="54" t="s">
        <v>192</v>
      </c>
      <c r="F36" s="54" t="s">
        <v>193</v>
      </c>
      <c r="G36" s="33" t="s">
        <v>9</v>
      </c>
      <c r="H36" s="104" t="s">
        <v>9</v>
      </c>
      <c r="I36" s="41">
        <v>32122</v>
      </c>
    </row>
    <row r="37" spans="1:11">
      <c r="A37" s="40" t="s">
        <v>97</v>
      </c>
      <c r="B37" s="53" t="s">
        <v>51</v>
      </c>
      <c r="C37" s="54">
        <v>13.9</v>
      </c>
      <c r="D37" s="55" t="s">
        <v>5</v>
      </c>
      <c r="E37" s="54" t="s">
        <v>192</v>
      </c>
      <c r="F37" s="54" t="s">
        <v>193</v>
      </c>
      <c r="G37" s="33" t="s">
        <v>9</v>
      </c>
      <c r="H37" s="104" t="s">
        <v>9</v>
      </c>
      <c r="I37" s="41">
        <v>22761</v>
      </c>
    </row>
    <row r="38" spans="1:11">
      <c r="A38" s="40" t="s">
        <v>104</v>
      </c>
      <c r="B38" s="53" t="s">
        <v>43</v>
      </c>
      <c r="C38" s="54">
        <v>16</v>
      </c>
      <c r="D38" s="55" t="s">
        <v>5</v>
      </c>
      <c r="E38" s="54" t="s">
        <v>192</v>
      </c>
      <c r="F38" s="54" t="s">
        <v>193</v>
      </c>
      <c r="G38" s="33" t="s">
        <v>9</v>
      </c>
      <c r="H38" s="104" t="s">
        <v>9</v>
      </c>
      <c r="I38" s="41">
        <v>26137</v>
      </c>
    </row>
    <row r="39" spans="1:11">
      <c r="A39" s="40" t="s">
        <v>93</v>
      </c>
      <c r="B39" s="53" t="s">
        <v>59</v>
      </c>
      <c r="C39" s="54">
        <v>12</v>
      </c>
      <c r="D39" s="55" t="s">
        <v>5</v>
      </c>
      <c r="E39" s="54" t="s">
        <v>192</v>
      </c>
      <c r="F39" s="54" t="s">
        <v>193</v>
      </c>
      <c r="G39" s="33" t="s">
        <v>9</v>
      </c>
      <c r="H39" s="104" t="s">
        <v>9</v>
      </c>
      <c r="I39" s="41">
        <v>24434</v>
      </c>
    </row>
    <row r="40" spans="1:11">
      <c r="A40" s="40" t="s">
        <v>85</v>
      </c>
      <c r="B40" s="53" t="s">
        <v>86</v>
      </c>
      <c r="C40" s="54">
        <v>11.1</v>
      </c>
      <c r="D40" s="55" t="s">
        <v>5</v>
      </c>
      <c r="E40" s="54" t="s">
        <v>192</v>
      </c>
      <c r="F40" s="54" t="s">
        <v>193</v>
      </c>
      <c r="G40" s="33" t="s">
        <v>9</v>
      </c>
      <c r="H40" s="104" t="s">
        <v>9</v>
      </c>
      <c r="I40" s="41">
        <v>27318</v>
      </c>
    </row>
    <row r="41" spans="1:11">
      <c r="A41" s="27"/>
      <c r="B41" s="27"/>
      <c r="C41" s="27"/>
      <c r="D41" s="27"/>
      <c r="E41" s="27"/>
      <c r="F41" s="27"/>
      <c r="G41" s="27"/>
      <c r="H41" s="27"/>
      <c r="J41" s="27"/>
    </row>
    <row r="42" spans="1:11">
      <c r="A42" s="27"/>
      <c r="B42" s="27"/>
      <c r="C42" s="27"/>
      <c r="D42" s="35"/>
      <c r="E42" s="35"/>
      <c r="F42" s="35"/>
      <c r="G42" s="35"/>
      <c r="H42" s="35"/>
      <c r="K42" s="27"/>
    </row>
    <row r="43" spans="1:11">
      <c r="A43" s="27"/>
      <c r="B43" s="27"/>
      <c r="C43" s="27"/>
      <c r="D43" s="35"/>
      <c r="E43" s="35"/>
      <c r="F43" s="35"/>
      <c r="G43" s="35"/>
      <c r="H43" s="35"/>
      <c r="K43" s="27"/>
    </row>
    <row r="44" spans="1:11">
      <c r="A44" s="27"/>
      <c r="B44" s="27"/>
      <c r="C44" s="27"/>
      <c r="D44" s="35"/>
      <c r="E44" s="35"/>
      <c r="F44" s="35"/>
      <c r="G44" s="35"/>
      <c r="H44" s="35"/>
      <c r="K44" s="27"/>
    </row>
    <row r="45" spans="1:11">
      <c r="A45" s="27"/>
      <c r="B45" s="27"/>
      <c r="C45" s="27"/>
      <c r="D45" s="35"/>
      <c r="E45" s="35"/>
      <c r="F45" s="35"/>
      <c r="G45" s="35"/>
      <c r="H45" s="35"/>
      <c r="K45" s="27"/>
    </row>
    <row r="46" spans="1:11">
      <c r="A46" s="27"/>
      <c r="B46" s="27"/>
      <c r="C46" s="27"/>
      <c r="D46" s="35"/>
      <c r="E46" s="35"/>
      <c r="F46" s="35"/>
      <c r="G46" s="35"/>
      <c r="H46" s="35"/>
      <c r="K46" s="27"/>
    </row>
    <row r="47" spans="1:11">
      <c r="A47" s="27"/>
      <c r="B47" s="27"/>
      <c r="C47" s="27"/>
      <c r="D47" s="35"/>
      <c r="E47" s="35"/>
      <c r="F47" s="35"/>
      <c r="G47" s="35"/>
      <c r="H47" s="35"/>
      <c r="K47" s="27"/>
    </row>
    <row r="48" spans="1:11">
      <c r="A48" s="27"/>
      <c r="B48" s="27"/>
      <c r="C48" s="27"/>
      <c r="D48" s="35"/>
      <c r="E48" s="35"/>
      <c r="F48" s="35"/>
      <c r="G48" s="35"/>
      <c r="H48" s="35"/>
      <c r="K48" s="27"/>
    </row>
    <row r="49" spans="1:11">
      <c r="A49" s="27"/>
      <c r="B49" s="27"/>
      <c r="C49" s="27"/>
      <c r="D49" s="35"/>
      <c r="E49" s="35"/>
      <c r="F49" s="35"/>
      <c r="G49" s="35"/>
      <c r="H49" s="35"/>
      <c r="K49" s="27"/>
    </row>
    <row r="50" spans="1:11">
      <c r="A50" s="27"/>
      <c r="B50" s="27"/>
      <c r="C50" s="27"/>
      <c r="D50" s="35"/>
      <c r="E50" s="35"/>
      <c r="F50" s="35"/>
      <c r="G50" s="35"/>
      <c r="H50" s="35"/>
      <c r="K50" s="27"/>
    </row>
    <row r="51" spans="1:11">
      <c r="A51" s="27"/>
      <c r="B51" s="27"/>
      <c r="C51" s="27"/>
      <c r="D51" s="35"/>
      <c r="E51" s="35"/>
      <c r="F51" s="35"/>
      <c r="G51" s="35"/>
      <c r="H51" s="35"/>
      <c r="K51" s="27"/>
    </row>
    <row r="52" spans="1:11">
      <c r="A52" s="27"/>
      <c r="B52" s="27"/>
      <c r="C52" s="27"/>
      <c r="D52" s="35"/>
      <c r="E52" s="35"/>
      <c r="F52" s="35"/>
      <c r="G52" s="35"/>
      <c r="H52" s="35"/>
      <c r="K52" s="27"/>
    </row>
    <row r="53" spans="1:11">
      <c r="A53" s="27"/>
      <c r="B53" s="27"/>
      <c r="C53" s="27"/>
      <c r="D53" s="35"/>
      <c r="E53" s="35"/>
      <c r="F53" s="35"/>
      <c r="G53" s="35"/>
      <c r="H53" s="35"/>
      <c r="K53" s="27"/>
    </row>
    <row r="54" spans="1:11">
      <c r="A54" s="27"/>
      <c r="B54" s="27"/>
      <c r="C54" s="27"/>
      <c r="D54" s="35"/>
      <c r="E54" s="35"/>
      <c r="F54" s="35"/>
      <c r="G54" s="35"/>
      <c r="H54" s="35"/>
      <c r="K54" s="27"/>
    </row>
    <row r="55" spans="1:11">
      <c r="A55" s="27"/>
      <c r="B55" s="27"/>
      <c r="C55" s="27"/>
      <c r="D55" s="35"/>
      <c r="E55" s="35"/>
      <c r="F55" s="35"/>
      <c r="G55" s="35"/>
      <c r="H55" s="35"/>
      <c r="K55" s="27"/>
    </row>
    <row r="56" spans="1:11">
      <c r="A56" s="27"/>
      <c r="B56" s="27"/>
      <c r="C56" s="27"/>
      <c r="D56" s="35"/>
      <c r="E56" s="35"/>
      <c r="F56" s="35"/>
      <c r="G56" s="35"/>
      <c r="H56" s="35"/>
      <c r="K56" s="27"/>
    </row>
    <row r="57" spans="1:11">
      <c r="A57" s="27"/>
      <c r="B57" s="27"/>
      <c r="C57" s="27"/>
      <c r="D57" s="35"/>
      <c r="E57" s="35"/>
      <c r="F57" s="35"/>
      <c r="G57" s="35"/>
      <c r="H57" s="35"/>
      <c r="K57" s="27"/>
    </row>
    <row r="58" spans="1:11">
      <c r="A58" s="27"/>
      <c r="B58" s="27"/>
      <c r="C58" s="27"/>
      <c r="D58" s="35"/>
      <c r="E58" s="35"/>
      <c r="F58" s="35"/>
      <c r="G58" s="35"/>
      <c r="H58" s="35"/>
      <c r="K58" s="27"/>
    </row>
    <row r="59" spans="1:11">
      <c r="A59" s="27"/>
      <c r="B59" s="27"/>
      <c r="C59" s="27"/>
      <c r="D59" s="35"/>
      <c r="E59" s="35"/>
      <c r="F59" s="35"/>
      <c r="G59" s="35"/>
      <c r="H59" s="35"/>
      <c r="K59" s="27"/>
    </row>
    <row r="60" spans="1:11">
      <c r="A60" s="27"/>
      <c r="B60" s="27"/>
      <c r="C60" s="27"/>
      <c r="D60" s="35"/>
      <c r="E60" s="35"/>
      <c r="F60" s="35"/>
      <c r="G60" s="35"/>
      <c r="H60" s="35"/>
      <c r="K60" s="27"/>
    </row>
    <row r="61" spans="1:11">
      <c r="A61" s="27"/>
      <c r="B61" s="27"/>
      <c r="C61" s="27"/>
      <c r="D61" s="35"/>
      <c r="E61" s="35"/>
      <c r="F61" s="35"/>
      <c r="G61" s="35"/>
      <c r="H61" s="35"/>
      <c r="K61" s="27"/>
    </row>
    <row r="62" spans="1:11">
      <c r="A62" s="27"/>
      <c r="B62" s="27"/>
      <c r="C62" s="27"/>
      <c r="D62" s="35"/>
      <c r="E62" s="35"/>
      <c r="F62" s="35"/>
      <c r="G62" s="35"/>
      <c r="H62" s="35"/>
      <c r="K62" s="27"/>
    </row>
    <row r="63" spans="1:11">
      <c r="A63" s="27"/>
      <c r="B63" s="27"/>
      <c r="C63" s="27"/>
      <c r="D63" s="35"/>
      <c r="E63" s="35"/>
      <c r="F63" s="35"/>
      <c r="G63" s="35"/>
      <c r="H63" s="35"/>
      <c r="K63" s="27"/>
    </row>
    <row r="64" spans="1:11">
      <c r="A64" s="27"/>
      <c r="B64" s="27"/>
      <c r="C64" s="27"/>
      <c r="D64" s="35"/>
      <c r="E64" s="35"/>
      <c r="F64" s="35"/>
      <c r="G64" s="35"/>
      <c r="H64" s="35"/>
      <c r="K64" s="27"/>
    </row>
    <row r="65" spans="1:11">
      <c r="A65" s="27"/>
      <c r="B65" s="27"/>
      <c r="C65" s="27"/>
      <c r="D65" s="35"/>
      <c r="E65" s="35"/>
      <c r="F65" s="35"/>
      <c r="G65" s="35"/>
      <c r="H65" s="35"/>
      <c r="K65" s="27"/>
    </row>
    <row r="66" spans="1:11">
      <c r="A66" s="27"/>
      <c r="B66" s="27"/>
      <c r="C66" s="27"/>
      <c r="D66" s="35"/>
      <c r="E66" s="35"/>
      <c r="F66" s="35"/>
      <c r="G66" s="35"/>
      <c r="H66" s="35"/>
      <c r="K66" s="27"/>
    </row>
    <row r="67" spans="1:11">
      <c r="A67" s="27"/>
      <c r="B67" s="27"/>
      <c r="C67" s="27"/>
      <c r="D67" s="35"/>
      <c r="E67" s="35"/>
      <c r="F67" s="35"/>
      <c r="G67" s="35"/>
      <c r="H67" s="35"/>
      <c r="K67" s="27"/>
    </row>
    <row r="68" spans="1:11">
      <c r="A68" s="27"/>
      <c r="B68" s="27"/>
      <c r="C68" s="27"/>
      <c r="D68" s="35"/>
      <c r="E68" s="35"/>
      <c r="F68" s="35"/>
      <c r="G68" s="35"/>
      <c r="H68" s="35"/>
      <c r="K68" s="27"/>
    </row>
    <row r="69" spans="1:11">
      <c r="A69" s="27"/>
      <c r="B69" s="27"/>
      <c r="C69" s="27"/>
      <c r="D69" s="35"/>
      <c r="E69" s="35"/>
      <c r="F69" s="35"/>
      <c r="G69" s="35"/>
      <c r="H69" s="35"/>
      <c r="K69" s="27"/>
    </row>
    <row r="70" spans="1:11">
      <c r="A70" s="27"/>
      <c r="B70" s="27"/>
      <c r="C70" s="27"/>
      <c r="D70" s="35"/>
      <c r="E70" s="35"/>
      <c r="F70" s="35"/>
      <c r="G70" s="35"/>
      <c r="H70" s="35"/>
      <c r="K70" s="27"/>
    </row>
    <row r="71" spans="1:11">
      <c r="A71" s="27"/>
      <c r="B71" s="27"/>
      <c r="C71" s="27"/>
      <c r="D71" s="35"/>
      <c r="E71" s="35"/>
      <c r="F71" s="35"/>
      <c r="G71" s="35"/>
      <c r="H71" s="35"/>
      <c r="K71" s="27"/>
    </row>
    <row r="72" spans="1:11">
      <c r="A72" s="27"/>
      <c r="B72" s="27"/>
      <c r="C72" s="27"/>
      <c r="D72" s="35"/>
      <c r="E72" s="35"/>
      <c r="F72" s="35"/>
      <c r="G72" s="35"/>
      <c r="H72" s="35"/>
      <c r="K72" s="27"/>
    </row>
    <row r="73" spans="1:11">
      <c r="A73" s="27"/>
      <c r="B73" s="27"/>
      <c r="C73" s="27"/>
      <c r="D73" s="35"/>
      <c r="E73" s="35"/>
      <c r="F73" s="35"/>
      <c r="G73" s="35"/>
      <c r="H73" s="35"/>
      <c r="K73" s="27"/>
    </row>
    <row r="74" spans="1:11">
      <c r="A74" s="27"/>
      <c r="B74" s="27"/>
      <c r="C74" s="27"/>
      <c r="D74" s="35"/>
      <c r="E74" s="35"/>
      <c r="F74" s="35"/>
      <c r="G74" s="35"/>
      <c r="H74" s="35"/>
      <c r="K74" s="27"/>
    </row>
    <row r="75" spans="1:11">
      <c r="A75" s="27"/>
      <c r="B75" s="27"/>
      <c r="C75" s="27"/>
      <c r="D75" s="35"/>
      <c r="E75" s="35"/>
      <c r="F75" s="35"/>
      <c r="G75" s="35"/>
      <c r="H75" s="35"/>
      <c r="K75" s="27"/>
    </row>
    <row r="76" spans="1:11">
      <c r="A76" s="27"/>
      <c r="B76" s="27"/>
      <c r="C76" s="27"/>
      <c r="D76" s="35"/>
      <c r="E76" s="35"/>
      <c r="F76" s="35"/>
      <c r="G76" s="35"/>
      <c r="H76" s="35"/>
      <c r="K76" s="27"/>
    </row>
    <row r="77" spans="1:11">
      <c r="A77" s="27"/>
      <c r="B77" s="27"/>
      <c r="C77" s="27"/>
      <c r="D77" s="35"/>
      <c r="E77" s="35"/>
      <c r="F77" s="35"/>
      <c r="G77" s="35"/>
      <c r="H77" s="35"/>
      <c r="K77" s="27"/>
    </row>
    <row r="78" spans="1:11">
      <c r="A78" s="27"/>
      <c r="B78" s="27"/>
      <c r="C78" s="27"/>
      <c r="D78" s="35"/>
      <c r="E78" s="35"/>
      <c r="F78" s="35"/>
      <c r="G78" s="35"/>
      <c r="H78" s="35"/>
      <c r="K78" s="27"/>
    </row>
    <row r="79" spans="1:11">
      <c r="A79" s="27"/>
      <c r="B79" s="27"/>
      <c r="C79" s="27"/>
      <c r="D79" s="35"/>
      <c r="E79" s="35"/>
      <c r="F79" s="35"/>
      <c r="G79" s="35"/>
      <c r="H79" s="35"/>
      <c r="K79" s="27"/>
    </row>
    <row r="80" spans="1:11">
      <c r="A80" s="27"/>
      <c r="B80" s="27"/>
      <c r="C80" s="27"/>
      <c r="D80" s="35"/>
      <c r="E80" s="35"/>
      <c r="F80" s="35"/>
      <c r="G80" s="35"/>
      <c r="H80" s="35"/>
      <c r="K80" s="27"/>
    </row>
    <row r="81" spans="1:11">
      <c r="A81" s="27"/>
      <c r="B81" s="27"/>
      <c r="C81" s="27"/>
      <c r="D81" s="35"/>
      <c r="E81" s="35"/>
      <c r="F81" s="35"/>
      <c r="G81" s="35"/>
      <c r="H81" s="35"/>
      <c r="K81" s="27"/>
    </row>
    <row r="82" spans="1:11">
      <c r="A82" s="27"/>
      <c r="B82" s="27"/>
      <c r="C82" s="27"/>
      <c r="D82" s="35"/>
      <c r="E82" s="35"/>
      <c r="F82" s="35"/>
      <c r="G82" s="35"/>
      <c r="H82" s="35"/>
      <c r="K82" s="27"/>
    </row>
    <row r="83" spans="1:11">
      <c r="A83" s="27"/>
      <c r="B83" s="27"/>
      <c r="C83" s="27"/>
      <c r="D83" s="35"/>
      <c r="E83" s="35"/>
      <c r="F83" s="35"/>
      <c r="G83" s="35"/>
      <c r="H83" s="35"/>
      <c r="K83" s="27"/>
    </row>
    <row r="84" spans="1:11">
      <c r="A84" s="27"/>
      <c r="B84" s="27"/>
      <c r="C84" s="27"/>
      <c r="D84" s="35"/>
      <c r="E84" s="35"/>
      <c r="F84" s="35"/>
      <c r="G84" s="35"/>
      <c r="H84" s="35"/>
      <c r="K84" s="27"/>
    </row>
    <row r="85" spans="1:11">
      <c r="A85" s="27"/>
      <c r="B85" s="27"/>
      <c r="C85" s="27"/>
      <c r="D85" s="35"/>
      <c r="E85" s="35"/>
      <c r="F85" s="35"/>
      <c r="G85" s="35"/>
      <c r="H85" s="35"/>
      <c r="K85" s="27"/>
    </row>
    <row r="86" spans="1:11">
      <c r="A86" s="27"/>
      <c r="B86" s="27"/>
      <c r="C86" s="27"/>
      <c r="D86" s="35"/>
      <c r="E86" s="35"/>
      <c r="F86" s="35"/>
      <c r="G86" s="35"/>
      <c r="H86" s="35"/>
      <c r="K86" s="27"/>
    </row>
    <row r="87" spans="1:11">
      <c r="A87" s="27"/>
      <c r="B87" s="27"/>
      <c r="C87" s="27"/>
      <c r="D87" s="35"/>
      <c r="E87" s="35"/>
      <c r="F87" s="35"/>
      <c r="G87" s="35"/>
      <c r="H87" s="35"/>
      <c r="K87" s="27"/>
    </row>
    <row r="88" spans="1:11">
      <c r="A88" s="27"/>
      <c r="B88" s="27"/>
      <c r="C88" s="27"/>
      <c r="D88" s="35"/>
      <c r="E88" s="35"/>
      <c r="F88" s="35"/>
      <c r="G88" s="35"/>
      <c r="H88" s="35"/>
      <c r="K88" s="27"/>
    </row>
    <row r="89" spans="1:11">
      <c r="A89" s="27"/>
      <c r="B89" s="27"/>
      <c r="C89" s="27"/>
      <c r="D89" s="35"/>
      <c r="E89" s="35"/>
      <c r="F89" s="35"/>
      <c r="G89" s="35"/>
      <c r="H89" s="35"/>
      <c r="K89" s="27"/>
    </row>
    <row r="90" spans="1:11">
      <c r="A90" s="27"/>
      <c r="B90" s="27"/>
      <c r="C90" s="27"/>
      <c r="D90" s="35"/>
      <c r="E90" s="35"/>
      <c r="F90" s="35"/>
      <c r="G90" s="35"/>
      <c r="H90" s="35"/>
      <c r="K90" s="27"/>
    </row>
    <row r="91" spans="1:11">
      <c r="A91" s="27"/>
      <c r="B91" s="27"/>
      <c r="C91" s="27"/>
      <c r="D91" s="35"/>
      <c r="E91" s="35"/>
      <c r="F91" s="35"/>
      <c r="G91" s="35"/>
      <c r="H91" s="35"/>
      <c r="K91" s="27"/>
    </row>
    <row r="92" spans="1:11">
      <c r="A92" s="27"/>
      <c r="B92" s="27"/>
      <c r="C92" s="27"/>
      <c r="D92" s="35"/>
      <c r="E92" s="35"/>
      <c r="F92" s="35"/>
      <c r="G92" s="35"/>
      <c r="H92" s="35"/>
      <c r="K92" s="27"/>
    </row>
    <row r="93" spans="1:11">
      <c r="A93" s="27"/>
      <c r="B93" s="27"/>
      <c r="C93" s="27"/>
      <c r="D93" s="35"/>
      <c r="E93" s="35"/>
      <c r="F93" s="35"/>
      <c r="G93" s="35"/>
      <c r="H93" s="35"/>
      <c r="K93" s="27"/>
    </row>
    <row r="94" spans="1:11">
      <c r="A94" s="27"/>
      <c r="B94" s="27"/>
      <c r="C94" s="27"/>
      <c r="D94" s="35"/>
      <c r="E94" s="35"/>
      <c r="F94" s="35"/>
      <c r="G94" s="35"/>
      <c r="H94" s="35"/>
      <c r="K94" s="27"/>
    </row>
    <row r="95" spans="1:11">
      <c r="A95" s="27"/>
      <c r="B95" s="27"/>
      <c r="C95" s="27"/>
      <c r="D95" s="35"/>
      <c r="E95" s="35"/>
      <c r="F95" s="35"/>
      <c r="G95" s="35"/>
      <c r="H95" s="35"/>
      <c r="K95" s="27"/>
    </row>
    <row r="96" spans="1:11">
      <c r="A96" s="27"/>
      <c r="B96" s="27"/>
      <c r="C96" s="27"/>
      <c r="D96" s="35"/>
      <c r="E96" s="35"/>
      <c r="F96" s="35"/>
      <c r="G96" s="35"/>
      <c r="H96" s="35"/>
      <c r="K96" s="27"/>
    </row>
    <row r="97" spans="1:11">
      <c r="A97" s="27"/>
      <c r="B97" s="27"/>
      <c r="C97" s="27"/>
      <c r="D97" s="35"/>
      <c r="E97" s="35"/>
      <c r="F97" s="35"/>
      <c r="G97" s="35"/>
      <c r="H97" s="35"/>
      <c r="K97" s="27"/>
    </row>
    <row r="98" spans="1:11">
      <c r="A98" s="27"/>
      <c r="B98" s="27"/>
      <c r="C98" s="27"/>
      <c r="D98" s="35"/>
      <c r="E98" s="35"/>
      <c r="F98" s="35"/>
      <c r="G98" s="35"/>
      <c r="H98" s="35"/>
      <c r="K98" s="27"/>
    </row>
    <row r="99" spans="1:11">
      <c r="A99" s="27"/>
      <c r="B99" s="27"/>
      <c r="C99" s="27"/>
      <c r="D99" s="35"/>
      <c r="E99" s="35"/>
      <c r="F99" s="35"/>
      <c r="G99" s="35"/>
      <c r="H99" s="35"/>
      <c r="K99" s="27"/>
    </row>
    <row r="100" spans="1:11">
      <c r="A100" s="27"/>
      <c r="B100" s="27"/>
      <c r="C100" s="27"/>
      <c r="D100" s="35"/>
      <c r="E100" s="35"/>
      <c r="F100" s="35"/>
      <c r="G100" s="35"/>
      <c r="H100" s="35"/>
      <c r="K100" s="27"/>
    </row>
    <row r="101" spans="1:11">
      <c r="A101" s="27"/>
      <c r="B101" s="27"/>
      <c r="C101" s="27"/>
      <c r="D101" s="35"/>
      <c r="E101" s="35"/>
      <c r="F101" s="35"/>
      <c r="G101" s="35"/>
      <c r="H101" s="35"/>
      <c r="K101" s="27"/>
    </row>
    <row r="102" spans="1:11">
      <c r="A102" s="27"/>
      <c r="B102" s="27"/>
      <c r="C102" s="27"/>
      <c r="D102" s="35"/>
      <c r="E102" s="35"/>
      <c r="F102" s="35"/>
      <c r="G102" s="35"/>
      <c r="H102" s="35"/>
      <c r="K102" s="27"/>
    </row>
    <row r="103" spans="1:11">
      <c r="A103" s="27"/>
      <c r="B103" s="27"/>
      <c r="C103" s="27"/>
      <c r="D103" s="35"/>
      <c r="E103" s="35"/>
      <c r="F103" s="35"/>
      <c r="G103" s="35"/>
      <c r="H103" s="35"/>
      <c r="K103" s="27"/>
    </row>
    <row r="104" spans="1:11">
      <c r="A104" s="27"/>
      <c r="B104" s="27"/>
      <c r="C104" s="27"/>
      <c r="D104" s="35"/>
      <c r="E104" s="35"/>
      <c r="F104" s="35"/>
      <c r="G104" s="35"/>
      <c r="H104" s="35"/>
      <c r="K104" s="27"/>
    </row>
    <row r="105" spans="1:11">
      <c r="A105" s="27"/>
      <c r="B105" s="27"/>
      <c r="C105" s="27"/>
      <c r="D105" s="35"/>
      <c r="E105" s="35"/>
      <c r="F105" s="35"/>
      <c r="G105" s="35"/>
      <c r="H105" s="35"/>
      <c r="K105" s="27"/>
    </row>
    <row r="106" spans="1:11">
      <c r="A106" s="27"/>
      <c r="B106" s="27"/>
      <c r="C106" s="27"/>
      <c r="D106" s="35"/>
      <c r="E106" s="35"/>
      <c r="F106" s="35"/>
      <c r="G106" s="35"/>
      <c r="H106" s="35"/>
      <c r="K106" s="27"/>
    </row>
    <row r="107" spans="1:11">
      <c r="A107" s="27"/>
      <c r="B107" s="27"/>
      <c r="C107" s="27"/>
      <c r="D107" s="35"/>
      <c r="E107" s="35"/>
      <c r="F107" s="35"/>
      <c r="G107" s="35"/>
      <c r="H107" s="35"/>
      <c r="K107" s="27"/>
    </row>
    <row r="108" spans="1:11">
      <c r="A108" s="27"/>
      <c r="B108" s="27"/>
      <c r="C108" s="27"/>
      <c r="D108" s="35"/>
      <c r="E108" s="35"/>
      <c r="F108" s="35"/>
      <c r="G108" s="35"/>
      <c r="H108" s="35"/>
      <c r="K108" s="27"/>
    </row>
    <row r="109" spans="1:11">
      <c r="A109" s="27"/>
      <c r="B109" s="27"/>
      <c r="C109" s="27"/>
      <c r="D109" s="35"/>
      <c r="E109" s="35"/>
      <c r="F109" s="35"/>
      <c r="G109" s="35"/>
      <c r="H109" s="35"/>
      <c r="K109" s="27"/>
    </row>
    <row r="110" spans="1:11">
      <c r="A110" s="27"/>
      <c r="B110" s="27"/>
      <c r="C110" s="27"/>
      <c r="D110" s="35"/>
      <c r="E110" s="35"/>
      <c r="F110" s="35"/>
      <c r="G110" s="35"/>
      <c r="H110" s="35"/>
      <c r="K110" s="27"/>
    </row>
    <row r="111" spans="1:11">
      <c r="A111" s="27"/>
      <c r="B111" s="27"/>
      <c r="C111" s="27"/>
      <c r="D111" s="35"/>
      <c r="E111" s="35"/>
      <c r="F111" s="35"/>
      <c r="G111" s="35"/>
      <c r="H111" s="35"/>
      <c r="K111" s="27"/>
    </row>
    <row r="112" spans="1:11">
      <c r="A112" s="27"/>
      <c r="B112" s="27"/>
      <c r="C112" s="27"/>
      <c r="D112" s="35"/>
      <c r="E112" s="35"/>
      <c r="F112" s="35"/>
      <c r="G112" s="35"/>
      <c r="H112" s="35"/>
      <c r="K112" s="27"/>
    </row>
    <row r="113" spans="1:11">
      <c r="A113" s="27"/>
      <c r="B113" s="27"/>
      <c r="C113" s="27"/>
      <c r="D113" s="35"/>
      <c r="E113" s="35"/>
      <c r="F113" s="35"/>
      <c r="G113" s="35"/>
      <c r="H113" s="35"/>
      <c r="K113" s="27"/>
    </row>
  </sheetData>
  <sortState ref="A13:I40">
    <sortCondition ref="H13:H40"/>
    <sortCondition ref="F13:F40"/>
    <sortCondition ref="E13:E40"/>
  </sortState>
  <mergeCells count="8">
    <mergeCell ref="A11:H11"/>
    <mergeCell ref="A1:H1"/>
    <mergeCell ref="A2:H2"/>
    <mergeCell ref="A6:H6"/>
    <mergeCell ref="A5:H5"/>
    <mergeCell ref="A4:H4"/>
    <mergeCell ref="A8:H8"/>
    <mergeCell ref="A9:H9"/>
  </mergeCells>
  <phoneticPr fontId="0" type="noConversion"/>
  <printOptions horizontalCentered="1" verticalCentered="1"/>
  <pageMargins left="0" right="0" top="0" bottom="0" header="0" footer="0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V112"/>
  <sheetViews>
    <sheetView zoomScale="70" zoomScaleNormal="70" workbookViewId="0">
      <selection sqref="A1:H1"/>
    </sheetView>
  </sheetViews>
  <sheetFormatPr baseColWidth="10" defaultRowHeight="18.75"/>
  <cols>
    <col min="1" max="1" width="29.85546875" style="1" customWidth="1"/>
    <col min="2" max="2" width="7.7109375" style="1" bestFit="1" customWidth="1"/>
    <col min="3" max="3" width="8.5703125" style="1" bestFit="1" customWidth="1"/>
    <col min="4" max="8" width="6.7109375" style="2" customWidth="1"/>
    <col min="9" max="9" width="12.85546875" style="27" customWidth="1"/>
    <col min="10" max="10" width="10.140625" style="60" bestFit="1" customWidth="1"/>
    <col min="11" max="11" width="11.42578125" style="27"/>
    <col min="12" max="16384" width="11.42578125" style="1"/>
  </cols>
  <sheetData>
    <row r="1" spans="1:22" ht="30.75">
      <c r="A1" s="112" t="s">
        <v>6</v>
      </c>
      <c r="B1" s="112"/>
      <c r="C1" s="112"/>
      <c r="D1" s="112"/>
      <c r="E1" s="112"/>
      <c r="F1" s="112"/>
      <c r="G1" s="112"/>
      <c r="H1" s="112"/>
      <c r="I1" s="1"/>
    </row>
    <row r="2" spans="1:22" ht="30.75">
      <c r="A2" s="112" t="s">
        <v>7</v>
      </c>
      <c r="B2" s="112"/>
      <c r="C2" s="112"/>
      <c r="D2" s="112"/>
      <c r="E2" s="112"/>
      <c r="F2" s="112"/>
      <c r="G2" s="112"/>
      <c r="H2" s="112"/>
      <c r="I2" s="1"/>
    </row>
    <row r="3" spans="1:22">
      <c r="D3" s="1"/>
      <c r="E3" s="1"/>
      <c r="F3" s="1"/>
      <c r="G3" s="1"/>
      <c r="H3" s="1"/>
      <c r="I3" s="1"/>
    </row>
    <row r="4" spans="1:22" ht="25.5">
      <c r="A4" s="113" t="str">
        <f>'CAB Hasta 9,9'!A4:H4</f>
        <v>TANDIL</v>
      </c>
      <c r="B4" s="113"/>
      <c r="C4" s="113"/>
      <c r="D4" s="113"/>
      <c r="E4" s="113"/>
      <c r="F4" s="113"/>
      <c r="G4" s="113"/>
      <c r="H4" s="113"/>
      <c r="I4" s="1"/>
    </row>
    <row r="5" spans="1:22" ht="25.5">
      <c r="A5" s="113" t="str">
        <f>'CAB Hasta 9,9'!A5:H5</f>
        <v>GOLF CLUB</v>
      </c>
      <c r="B5" s="113"/>
      <c r="C5" s="113"/>
      <c r="D5" s="113"/>
      <c r="E5" s="113"/>
      <c r="F5" s="113"/>
      <c r="G5" s="113"/>
      <c r="H5" s="113"/>
      <c r="I5" s="1"/>
    </row>
    <row r="6" spans="1:22" ht="26.25">
      <c r="A6" s="118" t="str">
        <f>'CAB Hasta 9,9'!A6:H6</f>
        <v>5° FECHA DEL RANKING DE MAYORES</v>
      </c>
      <c r="B6" s="118"/>
      <c r="C6" s="118"/>
      <c r="D6" s="118"/>
      <c r="E6" s="118"/>
      <c r="F6" s="118"/>
      <c r="G6" s="118"/>
      <c r="H6" s="118"/>
      <c r="I6" s="1"/>
    </row>
    <row r="7" spans="1:22" ht="20.25">
      <c r="A7" s="6"/>
      <c r="B7" s="6"/>
      <c r="C7" s="6"/>
      <c r="D7" s="6"/>
      <c r="E7" s="6"/>
      <c r="F7" s="6"/>
      <c r="G7" s="6"/>
      <c r="H7" s="6"/>
      <c r="I7" s="1"/>
    </row>
    <row r="8" spans="1:22" ht="19.5">
      <c r="A8" s="115" t="str">
        <f>'CAB Hasta 9,9'!A8:H8</f>
        <v>DOS VUELTAS DE 9 HOYOS MEDAL PLAY</v>
      </c>
      <c r="B8" s="115"/>
      <c r="C8" s="115"/>
      <c r="D8" s="115"/>
      <c r="E8" s="115"/>
      <c r="F8" s="115"/>
      <c r="G8" s="115"/>
      <c r="H8" s="115"/>
      <c r="I8" s="1"/>
    </row>
    <row r="9" spans="1:22" ht="19.5">
      <c r="A9" s="116" t="str">
        <f>'CAB Hasta 9,9'!A9:H9</f>
        <v>SABADO 29 Y DOMINGO 30 DE OCTUBRE DE 2022</v>
      </c>
      <c r="B9" s="116"/>
      <c r="C9" s="116"/>
      <c r="D9" s="116"/>
      <c r="E9" s="116"/>
      <c r="F9" s="116"/>
      <c r="G9" s="116"/>
      <c r="H9" s="116"/>
      <c r="I9" s="1"/>
    </row>
    <row r="10" spans="1:22" ht="20.25" thickBot="1">
      <c r="A10" s="30"/>
      <c r="B10" s="30"/>
      <c r="C10" s="47"/>
      <c r="D10" s="30"/>
      <c r="E10" s="30"/>
      <c r="F10" s="30"/>
      <c r="G10" s="30"/>
      <c r="H10" s="30"/>
      <c r="I10" s="1"/>
    </row>
    <row r="11" spans="1:22" ht="20.25" thickBot="1">
      <c r="A11" s="109" t="s">
        <v>19</v>
      </c>
      <c r="B11" s="110"/>
      <c r="C11" s="110"/>
      <c r="D11" s="110"/>
      <c r="E11" s="110"/>
      <c r="F11" s="110"/>
      <c r="G11" s="110"/>
      <c r="H11" s="111"/>
      <c r="I11" s="1"/>
      <c r="K11" s="71" t="s">
        <v>30</v>
      </c>
    </row>
    <row r="12" spans="1:22" s="3" customFormat="1" ht="20.25" thickBot="1">
      <c r="A12" s="28" t="s">
        <v>0</v>
      </c>
      <c r="B12" s="29" t="s">
        <v>8</v>
      </c>
      <c r="C12" s="5" t="s">
        <v>16</v>
      </c>
      <c r="D12" s="28" t="s">
        <v>1</v>
      </c>
      <c r="E12" s="28" t="s">
        <v>2</v>
      </c>
      <c r="F12" s="28" t="s">
        <v>3</v>
      </c>
      <c r="G12" s="28" t="s">
        <v>4</v>
      </c>
      <c r="H12" s="28" t="s">
        <v>5</v>
      </c>
      <c r="I12" s="70" t="s">
        <v>29</v>
      </c>
      <c r="J12" s="69"/>
      <c r="K12" s="71" t="s">
        <v>34</v>
      </c>
    </row>
    <row r="13" spans="1:22" ht="19.5">
      <c r="A13" s="40" t="s">
        <v>128</v>
      </c>
      <c r="B13" s="53" t="s">
        <v>43</v>
      </c>
      <c r="C13" s="54">
        <v>21.1</v>
      </c>
      <c r="D13" s="55">
        <v>22</v>
      </c>
      <c r="E13" s="54">
        <v>46</v>
      </c>
      <c r="F13" s="54">
        <v>46</v>
      </c>
      <c r="G13" s="34">
        <f>SUM(E13+F13)</f>
        <v>92</v>
      </c>
      <c r="H13" s="140">
        <f>(G13-D13)</f>
        <v>70</v>
      </c>
      <c r="I13" s="41">
        <v>21653</v>
      </c>
      <c r="J13" s="61" t="s">
        <v>21</v>
      </c>
      <c r="K13" s="72">
        <f t="shared" ref="K13:K32" si="0">(F13-D13*0.5)</f>
        <v>35</v>
      </c>
      <c r="L13" s="77"/>
      <c r="M13" s="77"/>
      <c r="N13" s="77"/>
      <c r="O13" s="77"/>
      <c r="P13" s="77"/>
      <c r="Q13" s="77"/>
      <c r="R13" s="77"/>
      <c r="S13" s="77"/>
      <c r="T13" s="77"/>
      <c r="U13" s="77"/>
      <c r="V13" s="77"/>
    </row>
    <row r="14" spans="1:22" ht="19.5">
      <c r="A14" s="40" t="s">
        <v>133</v>
      </c>
      <c r="B14" s="53" t="s">
        <v>43</v>
      </c>
      <c r="C14" s="54">
        <v>21.8</v>
      </c>
      <c r="D14" s="55">
        <v>23</v>
      </c>
      <c r="E14" s="54">
        <v>52</v>
      </c>
      <c r="F14" s="54">
        <v>42</v>
      </c>
      <c r="G14" s="34">
        <f>SUM(E14+F14)</f>
        <v>94</v>
      </c>
      <c r="H14" s="140">
        <f>(G14-D14)</f>
        <v>71</v>
      </c>
      <c r="I14" s="41">
        <v>28372</v>
      </c>
      <c r="J14" s="61" t="s">
        <v>22</v>
      </c>
      <c r="K14" s="73">
        <f t="shared" si="0"/>
        <v>30.5</v>
      </c>
      <c r="L14" s="77"/>
      <c r="M14" s="77"/>
      <c r="N14" s="77"/>
      <c r="O14" s="77"/>
      <c r="P14" s="77"/>
      <c r="Q14" s="77"/>
      <c r="R14" s="77"/>
      <c r="S14" s="77"/>
      <c r="T14" s="77"/>
      <c r="U14" s="77"/>
      <c r="V14" s="77"/>
    </row>
    <row r="15" spans="1:22">
      <c r="A15" s="40" t="s">
        <v>119</v>
      </c>
      <c r="B15" s="53" t="s">
        <v>43</v>
      </c>
      <c r="C15" s="54">
        <v>18.7</v>
      </c>
      <c r="D15" s="55">
        <v>19</v>
      </c>
      <c r="E15" s="54">
        <v>45</v>
      </c>
      <c r="F15" s="54">
        <v>45</v>
      </c>
      <c r="G15" s="34">
        <f>SUM(E15+F15)</f>
        <v>90</v>
      </c>
      <c r="H15" s="75">
        <f>(G15-D15)</f>
        <v>71</v>
      </c>
      <c r="I15" s="41">
        <v>22095</v>
      </c>
      <c r="K15" s="72">
        <f t="shared" si="0"/>
        <v>35.5</v>
      </c>
    </row>
    <row r="16" spans="1:22">
      <c r="A16" s="40" t="s">
        <v>114</v>
      </c>
      <c r="B16" s="53" t="s">
        <v>73</v>
      </c>
      <c r="C16" s="54">
        <v>17.399999999999999</v>
      </c>
      <c r="D16" s="55">
        <v>18</v>
      </c>
      <c r="E16" s="54">
        <v>49</v>
      </c>
      <c r="F16" s="54">
        <v>41</v>
      </c>
      <c r="G16" s="34">
        <f>SUM(E16+F16)</f>
        <v>90</v>
      </c>
      <c r="H16" s="75">
        <f>(G16-D16)</f>
        <v>72</v>
      </c>
      <c r="I16" s="41">
        <v>23839</v>
      </c>
      <c r="K16" s="72">
        <f t="shared" si="0"/>
        <v>32</v>
      </c>
    </row>
    <row r="17" spans="1:11">
      <c r="A17" s="40" t="s">
        <v>123</v>
      </c>
      <c r="B17" s="53" t="s">
        <v>43</v>
      </c>
      <c r="C17" s="54">
        <v>19.399999999999999</v>
      </c>
      <c r="D17" s="55">
        <v>20</v>
      </c>
      <c r="E17" s="54">
        <v>43</v>
      </c>
      <c r="F17" s="54">
        <v>49</v>
      </c>
      <c r="G17" s="34">
        <f>SUM(E17+F17)</f>
        <v>92</v>
      </c>
      <c r="H17" s="75">
        <f>(G17-D17)</f>
        <v>72</v>
      </c>
      <c r="I17" s="41">
        <v>32616</v>
      </c>
      <c r="K17" s="72">
        <f t="shared" si="0"/>
        <v>39</v>
      </c>
    </row>
    <row r="18" spans="1:11">
      <c r="A18" s="40" t="s">
        <v>126</v>
      </c>
      <c r="B18" s="53" t="s">
        <v>43</v>
      </c>
      <c r="C18" s="54">
        <v>20.3</v>
      </c>
      <c r="D18" s="55">
        <v>21</v>
      </c>
      <c r="E18" s="54">
        <v>47</v>
      </c>
      <c r="F18" s="54">
        <v>47</v>
      </c>
      <c r="G18" s="34">
        <f>SUM(E18+F18)</f>
        <v>94</v>
      </c>
      <c r="H18" s="75">
        <f>(G18-D18)</f>
        <v>73</v>
      </c>
      <c r="I18" s="41">
        <v>21607</v>
      </c>
      <c r="K18" s="72">
        <f t="shared" si="0"/>
        <v>36.5</v>
      </c>
    </row>
    <row r="19" spans="1:11">
      <c r="A19" s="40" t="s">
        <v>131</v>
      </c>
      <c r="B19" s="53" t="s">
        <v>43</v>
      </c>
      <c r="C19" s="54">
        <v>21.3</v>
      </c>
      <c r="D19" s="55">
        <v>22</v>
      </c>
      <c r="E19" s="54">
        <v>48</v>
      </c>
      <c r="F19" s="54">
        <v>47</v>
      </c>
      <c r="G19" s="34">
        <f>SUM(E19+F19)</f>
        <v>95</v>
      </c>
      <c r="H19" s="75">
        <f>(G19-D19)</f>
        <v>73</v>
      </c>
      <c r="I19" s="41">
        <v>27598</v>
      </c>
      <c r="K19" s="72">
        <f t="shared" si="0"/>
        <v>36</v>
      </c>
    </row>
    <row r="20" spans="1:11">
      <c r="A20" s="40" t="s">
        <v>138</v>
      </c>
      <c r="B20" s="53" t="s">
        <v>43</v>
      </c>
      <c r="C20" s="54">
        <v>23.5</v>
      </c>
      <c r="D20" s="55">
        <v>25</v>
      </c>
      <c r="E20" s="54">
        <v>48</v>
      </c>
      <c r="F20" s="54">
        <v>50</v>
      </c>
      <c r="G20" s="34">
        <f>SUM(E20+F20)</f>
        <v>98</v>
      </c>
      <c r="H20" s="75">
        <f>(G20-D20)</f>
        <v>73</v>
      </c>
      <c r="I20" s="41">
        <v>19997</v>
      </c>
      <c r="K20" s="72">
        <f t="shared" si="0"/>
        <v>37.5</v>
      </c>
    </row>
    <row r="21" spans="1:11">
      <c r="A21" s="40" t="s">
        <v>125</v>
      </c>
      <c r="B21" s="53" t="s">
        <v>43</v>
      </c>
      <c r="C21" s="54">
        <v>19.7</v>
      </c>
      <c r="D21" s="55">
        <v>20</v>
      </c>
      <c r="E21" s="54">
        <v>49</v>
      </c>
      <c r="F21" s="54">
        <v>46</v>
      </c>
      <c r="G21" s="34">
        <f>SUM(E21+F21)</f>
        <v>95</v>
      </c>
      <c r="H21" s="75">
        <f>(G21-D21)</f>
        <v>75</v>
      </c>
      <c r="I21" s="41">
        <v>30447</v>
      </c>
      <c r="K21" s="72">
        <f t="shared" si="0"/>
        <v>36</v>
      </c>
    </row>
    <row r="22" spans="1:11">
      <c r="A22" s="40" t="s">
        <v>135</v>
      </c>
      <c r="B22" s="53" t="s">
        <v>73</v>
      </c>
      <c r="C22" s="54">
        <v>22.5</v>
      </c>
      <c r="D22" s="55">
        <v>23</v>
      </c>
      <c r="E22" s="54">
        <v>54</v>
      </c>
      <c r="F22" s="54">
        <v>46</v>
      </c>
      <c r="G22" s="34">
        <f>SUM(E22+F22)</f>
        <v>100</v>
      </c>
      <c r="H22" s="75">
        <f>(G22-D22)</f>
        <v>77</v>
      </c>
      <c r="I22" s="41">
        <v>25613</v>
      </c>
      <c r="K22" s="72">
        <f t="shared" si="0"/>
        <v>34.5</v>
      </c>
    </row>
    <row r="23" spans="1:11">
      <c r="A23" s="40" t="s">
        <v>118</v>
      </c>
      <c r="B23" s="53" t="s">
        <v>43</v>
      </c>
      <c r="C23" s="54">
        <v>18.100000000000001</v>
      </c>
      <c r="D23" s="55">
        <v>19</v>
      </c>
      <c r="E23" s="54">
        <v>48</v>
      </c>
      <c r="F23" s="54">
        <v>49</v>
      </c>
      <c r="G23" s="34">
        <f>SUM(E23+F23)</f>
        <v>97</v>
      </c>
      <c r="H23" s="75">
        <f>(G23-D23)</f>
        <v>78</v>
      </c>
      <c r="I23" s="41">
        <v>28240</v>
      </c>
      <c r="K23" s="72">
        <f t="shared" si="0"/>
        <v>39.5</v>
      </c>
    </row>
    <row r="24" spans="1:11">
      <c r="A24" s="40" t="s">
        <v>116</v>
      </c>
      <c r="B24" s="53" t="s">
        <v>43</v>
      </c>
      <c r="C24" s="54">
        <v>17.8</v>
      </c>
      <c r="D24" s="55">
        <v>18</v>
      </c>
      <c r="E24" s="54">
        <v>48</v>
      </c>
      <c r="F24" s="54">
        <v>49</v>
      </c>
      <c r="G24" s="34">
        <f>SUM(E24+F24)</f>
        <v>97</v>
      </c>
      <c r="H24" s="75">
        <f>(G24-D24)</f>
        <v>79</v>
      </c>
      <c r="I24" s="41">
        <v>28473</v>
      </c>
      <c r="K24" s="72">
        <f t="shared" si="0"/>
        <v>40</v>
      </c>
    </row>
    <row r="25" spans="1:11">
      <c r="A25" s="40" t="s">
        <v>134</v>
      </c>
      <c r="B25" s="53" t="s">
        <v>51</v>
      </c>
      <c r="C25" s="54">
        <v>22</v>
      </c>
      <c r="D25" s="55">
        <v>23</v>
      </c>
      <c r="E25" s="54">
        <v>52</v>
      </c>
      <c r="F25" s="54">
        <v>50</v>
      </c>
      <c r="G25" s="34">
        <f>SUM(E25+F25)</f>
        <v>102</v>
      </c>
      <c r="H25" s="75">
        <f>(G25-D25)</f>
        <v>79</v>
      </c>
      <c r="I25" s="41">
        <v>24112</v>
      </c>
      <c r="K25" s="72">
        <f t="shared" si="0"/>
        <v>38.5</v>
      </c>
    </row>
    <row r="26" spans="1:11">
      <c r="A26" s="40" t="s">
        <v>115</v>
      </c>
      <c r="B26" s="53" t="s">
        <v>43</v>
      </c>
      <c r="C26" s="54">
        <v>17.5</v>
      </c>
      <c r="D26" s="55">
        <v>18</v>
      </c>
      <c r="E26" s="54">
        <v>45</v>
      </c>
      <c r="F26" s="54">
        <v>53</v>
      </c>
      <c r="G26" s="34">
        <f>SUM(E26+F26)</f>
        <v>98</v>
      </c>
      <c r="H26" s="75">
        <f>(G26-D26)</f>
        <v>80</v>
      </c>
      <c r="I26" s="41">
        <v>19470</v>
      </c>
      <c r="K26" s="72">
        <f t="shared" si="0"/>
        <v>44</v>
      </c>
    </row>
    <row r="27" spans="1:11">
      <c r="A27" s="40" t="s">
        <v>124</v>
      </c>
      <c r="B27" s="53" t="s">
        <v>51</v>
      </c>
      <c r="C27" s="54">
        <v>19.399999999999999</v>
      </c>
      <c r="D27" s="55">
        <v>20</v>
      </c>
      <c r="E27" s="54">
        <v>52</v>
      </c>
      <c r="F27" s="54">
        <v>49</v>
      </c>
      <c r="G27" s="34">
        <f>SUM(E27+F27)</f>
        <v>101</v>
      </c>
      <c r="H27" s="75">
        <f>(G27-D27)</f>
        <v>81</v>
      </c>
      <c r="I27" s="41">
        <v>26789</v>
      </c>
      <c r="K27" s="72">
        <f t="shared" si="0"/>
        <v>39</v>
      </c>
    </row>
    <row r="28" spans="1:11">
      <c r="A28" s="40" t="s">
        <v>136</v>
      </c>
      <c r="B28" s="53" t="s">
        <v>46</v>
      </c>
      <c r="C28" s="54">
        <v>22.6</v>
      </c>
      <c r="D28" s="55">
        <v>24</v>
      </c>
      <c r="E28" s="54">
        <v>61</v>
      </c>
      <c r="F28" s="54">
        <v>55</v>
      </c>
      <c r="G28" s="34">
        <f>SUM(E28+F28)</f>
        <v>116</v>
      </c>
      <c r="H28" s="75">
        <f>(G28-D28)</f>
        <v>92</v>
      </c>
      <c r="I28" s="41">
        <v>23880</v>
      </c>
      <c r="K28" s="72">
        <f t="shared" si="0"/>
        <v>43</v>
      </c>
    </row>
    <row r="29" spans="1:11" ht="19.5">
      <c r="A29" s="101" t="s">
        <v>139</v>
      </c>
      <c r="B29" s="53" t="s">
        <v>59</v>
      </c>
      <c r="C29" s="54">
        <v>24.7</v>
      </c>
      <c r="D29" s="102" t="s">
        <v>9</v>
      </c>
      <c r="E29" s="103" t="s">
        <v>9</v>
      </c>
      <c r="F29" s="103" t="s">
        <v>9</v>
      </c>
      <c r="G29" s="33" t="s">
        <v>9</v>
      </c>
      <c r="H29" s="104" t="s">
        <v>9</v>
      </c>
      <c r="I29" s="41">
        <v>19718</v>
      </c>
      <c r="K29" s="1"/>
    </row>
    <row r="30" spans="1:11" ht="19.5">
      <c r="A30" s="101" t="s">
        <v>132</v>
      </c>
      <c r="B30" s="53" t="s">
        <v>43</v>
      </c>
      <c r="C30" s="54">
        <v>21.6</v>
      </c>
      <c r="D30" s="102" t="s">
        <v>9</v>
      </c>
      <c r="E30" s="103" t="s">
        <v>9</v>
      </c>
      <c r="F30" s="103" t="s">
        <v>9</v>
      </c>
      <c r="G30" s="33" t="s">
        <v>9</v>
      </c>
      <c r="H30" s="104" t="s">
        <v>9</v>
      </c>
      <c r="I30" s="41">
        <v>28397</v>
      </c>
      <c r="K30" s="1"/>
    </row>
    <row r="31" spans="1:11" ht="19.5">
      <c r="A31" s="101" t="s">
        <v>201</v>
      </c>
      <c r="B31" s="53" t="s">
        <v>43</v>
      </c>
      <c r="C31" s="54">
        <v>22.8</v>
      </c>
      <c r="D31" s="102" t="s">
        <v>9</v>
      </c>
      <c r="E31" s="103" t="s">
        <v>9</v>
      </c>
      <c r="F31" s="103" t="s">
        <v>9</v>
      </c>
      <c r="G31" s="33" t="s">
        <v>9</v>
      </c>
      <c r="H31" s="104" t="s">
        <v>9</v>
      </c>
      <c r="I31" s="41">
        <v>19809</v>
      </c>
      <c r="K31" s="1"/>
    </row>
    <row r="32" spans="1:11">
      <c r="A32" s="40" t="s">
        <v>111</v>
      </c>
      <c r="B32" s="53" t="s">
        <v>112</v>
      </c>
      <c r="C32" s="54">
        <v>17.3</v>
      </c>
      <c r="D32" s="55" t="s">
        <v>5</v>
      </c>
      <c r="E32" s="54" t="s">
        <v>192</v>
      </c>
      <c r="F32" s="54" t="s">
        <v>193</v>
      </c>
      <c r="G32" s="33" t="s">
        <v>9</v>
      </c>
      <c r="H32" s="104" t="s">
        <v>9</v>
      </c>
      <c r="I32" s="41">
        <v>22254</v>
      </c>
      <c r="K32" s="1"/>
    </row>
    <row r="33" spans="1:11">
      <c r="A33" s="40" t="s">
        <v>130</v>
      </c>
      <c r="B33" s="53" t="s">
        <v>59</v>
      </c>
      <c r="C33" s="54">
        <v>21.2</v>
      </c>
      <c r="D33" s="55" t="s">
        <v>5</v>
      </c>
      <c r="E33" s="54" t="s">
        <v>192</v>
      </c>
      <c r="F33" s="54" t="s">
        <v>193</v>
      </c>
      <c r="G33" s="33" t="s">
        <v>9</v>
      </c>
      <c r="H33" s="104" t="s">
        <v>9</v>
      </c>
      <c r="I33" s="41">
        <v>21010</v>
      </c>
      <c r="K33" s="1"/>
    </row>
    <row r="34" spans="1:11">
      <c r="A34" s="40" t="s">
        <v>137</v>
      </c>
      <c r="B34" s="53" t="s">
        <v>43</v>
      </c>
      <c r="C34" s="54">
        <v>22.7</v>
      </c>
      <c r="D34" s="55" t="s">
        <v>5</v>
      </c>
      <c r="E34" s="54" t="s">
        <v>192</v>
      </c>
      <c r="F34" s="54" t="s">
        <v>193</v>
      </c>
      <c r="G34" s="33" t="s">
        <v>9</v>
      </c>
      <c r="H34" s="104" t="s">
        <v>9</v>
      </c>
      <c r="I34" s="41">
        <v>17755</v>
      </c>
      <c r="K34" s="1"/>
    </row>
    <row r="35" spans="1:11">
      <c r="A35" s="40" t="s">
        <v>185</v>
      </c>
      <c r="B35" s="53" t="s">
        <v>43</v>
      </c>
      <c r="C35" s="54">
        <v>23.1</v>
      </c>
      <c r="D35" s="55" t="s">
        <v>5</v>
      </c>
      <c r="E35" s="54" t="s">
        <v>192</v>
      </c>
      <c r="F35" s="54" t="s">
        <v>193</v>
      </c>
      <c r="G35" s="33" t="s">
        <v>9</v>
      </c>
      <c r="H35" s="104" t="s">
        <v>9</v>
      </c>
      <c r="I35" s="41">
        <v>30642</v>
      </c>
      <c r="K35" s="1"/>
    </row>
    <row r="36" spans="1:11">
      <c r="A36" s="40" t="s">
        <v>113</v>
      </c>
      <c r="B36" s="53" t="s">
        <v>43</v>
      </c>
      <c r="C36" s="54">
        <v>17.399999999999999</v>
      </c>
      <c r="D36" s="55" t="s">
        <v>5</v>
      </c>
      <c r="E36" s="54" t="s">
        <v>192</v>
      </c>
      <c r="F36" s="54" t="s">
        <v>193</v>
      </c>
      <c r="G36" s="33" t="s">
        <v>9</v>
      </c>
      <c r="H36" s="104" t="s">
        <v>9</v>
      </c>
      <c r="I36" s="41">
        <v>26264</v>
      </c>
      <c r="K36" s="1"/>
    </row>
    <row r="37" spans="1:11">
      <c r="A37" s="40" t="s">
        <v>117</v>
      </c>
      <c r="B37" s="53" t="s">
        <v>43</v>
      </c>
      <c r="C37" s="54">
        <v>18</v>
      </c>
      <c r="D37" s="55" t="s">
        <v>5</v>
      </c>
      <c r="E37" s="54" t="s">
        <v>192</v>
      </c>
      <c r="F37" s="54" t="s">
        <v>193</v>
      </c>
      <c r="G37" s="33" t="s">
        <v>9</v>
      </c>
      <c r="H37" s="104" t="s">
        <v>9</v>
      </c>
      <c r="I37" s="41">
        <v>16438</v>
      </c>
      <c r="K37" s="1"/>
    </row>
    <row r="38" spans="1:11">
      <c r="A38" s="40" t="s">
        <v>120</v>
      </c>
      <c r="B38" s="53" t="s">
        <v>43</v>
      </c>
      <c r="C38" s="54">
        <v>18.7</v>
      </c>
      <c r="D38" s="55" t="s">
        <v>5</v>
      </c>
      <c r="E38" s="54" t="s">
        <v>192</v>
      </c>
      <c r="F38" s="54" t="s">
        <v>193</v>
      </c>
      <c r="G38" s="33" t="s">
        <v>9</v>
      </c>
      <c r="H38" s="104" t="s">
        <v>9</v>
      </c>
      <c r="I38" s="41">
        <v>24079</v>
      </c>
      <c r="K38" s="1"/>
    </row>
    <row r="39" spans="1:11">
      <c r="A39" s="40" t="s">
        <v>121</v>
      </c>
      <c r="B39" s="53" t="s">
        <v>43</v>
      </c>
      <c r="C39" s="54">
        <v>19.2</v>
      </c>
      <c r="D39" s="55" t="s">
        <v>5</v>
      </c>
      <c r="E39" s="54" t="s">
        <v>192</v>
      </c>
      <c r="F39" s="54" t="s">
        <v>193</v>
      </c>
      <c r="G39" s="33" t="s">
        <v>9</v>
      </c>
      <c r="H39" s="104" t="s">
        <v>9</v>
      </c>
      <c r="I39" s="41">
        <v>34928</v>
      </c>
      <c r="K39" s="1"/>
    </row>
    <row r="40" spans="1:11">
      <c r="A40" s="40" t="s">
        <v>127</v>
      </c>
      <c r="B40" s="53" t="s">
        <v>43</v>
      </c>
      <c r="C40" s="54">
        <v>20.5</v>
      </c>
      <c r="D40" s="55" t="s">
        <v>5</v>
      </c>
      <c r="E40" s="54" t="s">
        <v>192</v>
      </c>
      <c r="F40" s="54" t="s">
        <v>193</v>
      </c>
      <c r="G40" s="33" t="s">
        <v>9</v>
      </c>
      <c r="H40" s="104" t="s">
        <v>9</v>
      </c>
      <c r="I40" s="41">
        <v>27400</v>
      </c>
      <c r="K40" s="1"/>
    </row>
    <row r="41" spans="1:11">
      <c r="A41" s="40" t="s">
        <v>129</v>
      </c>
      <c r="B41" s="53" t="s">
        <v>43</v>
      </c>
      <c r="C41" s="54">
        <v>21.1</v>
      </c>
      <c r="D41" s="55" t="s">
        <v>5</v>
      </c>
      <c r="E41" s="54" t="s">
        <v>192</v>
      </c>
      <c r="F41" s="54" t="s">
        <v>193</v>
      </c>
      <c r="G41" s="33" t="s">
        <v>9</v>
      </c>
      <c r="H41" s="104" t="s">
        <v>9</v>
      </c>
      <c r="I41" s="41">
        <v>18322</v>
      </c>
      <c r="K41" s="1"/>
    </row>
    <row r="42" spans="1:11">
      <c r="A42" s="40" t="s">
        <v>122</v>
      </c>
      <c r="B42" s="53" t="s">
        <v>43</v>
      </c>
      <c r="C42" s="54">
        <v>19.2</v>
      </c>
      <c r="D42" s="55" t="s">
        <v>186</v>
      </c>
      <c r="E42" s="54" t="s">
        <v>187</v>
      </c>
      <c r="F42" s="54" t="s">
        <v>188</v>
      </c>
      <c r="G42" s="34" t="s">
        <v>189</v>
      </c>
      <c r="H42" s="98" t="s">
        <v>190</v>
      </c>
      <c r="I42" s="41">
        <v>30175</v>
      </c>
      <c r="K42" s="1"/>
    </row>
    <row r="43" spans="1:11">
      <c r="A43" s="27"/>
      <c r="B43" s="27"/>
      <c r="C43" s="27"/>
      <c r="D43" s="35"/>
      <c r="E43" s="35"/>
      <c r="F43" s="35"/>
      <c r="G43" s="35"/>
      <c r="H43" s="35"/>
    </row>
    <row r="44" spans="1:11">
      <c r="A44" s="27"/>
      <c r="B44" s="27"/>
      <c r="C44" s="27"/>
      <c r="D44" s="35"/>
      <c r="E44" s="35"/>
      <c r="F44" s="35"/>
      <c r="G44" s="35"/>
      <c r="H44" s="35"/>
    </row>
    <row r="45" spans="1:11">
      <c r="A45" s="27"/>
      <c r="B45" s="27"/>
      <c r="C45" s="27"/>
      <c r="D45" s="35"/>
      <c r="E45" s="35"/>
      <c r="F45" s="35"/>
      <c r="G45" s="35"/>
      <c r="H45" s="35"/>
    </row>
    <row r="46" spans="1:11">
      <c r="A46" s="27"/>
      <c r="B46" s="27"/>
      <c r="C46" s="27"/>
      <c r="D46" s="35"/>
      <c r="E46" s="35"/>
      <c r="F46" s="35"/>
      <c r="G46" s="35"/>
      <c r="H46" s="35"/>
    </row>
    <row r="47" spans="1:11">
      <c r="A47" s="27"/>
      <c r="B47" s="27"/>
      <c r="C47" s="27"/>
      <c r="D47" s="35"/>
      <c r="E47" s="35"/>
      <c r="F47" s="35"/>
      <c r="G47" s="35"/>
      <c r="H47" s="35"/>
    </row>
    <row r="48" spans="1:11">
      <c r="A48" s="27"/>
      <c r="B48" s="27"/>
      <c r="C48" s="27"/>
      <c r="D48" s="35"/>
      <c r="E48" s="35"/>
      <c r="F48" s="35"/>
      <c r="G48" s="35"/>
      <c r="H48" s="35"/>
    </row>
    <row r="49" spans="1:8">
      <c r="A49" s="27"/>
      <c r="B49" s="27"/>
      <c r="C49" s="27"/>
      <c r="D49" s="35"/>
      <c r="E49" s="35"/>
      <c r="F49" s="35"/>
      <c r="G49" s="35"/>
      <c r="H49" s="35"/>
    </row>
    <row r="50" spans="1:8">
      <c r="A50" s="27"/>
      <c r="B50" s="27"/>
      <c r="C50" s="27"/>
      <c r="D50" s="35"/>
      <c r="E50" s="35"/>
      <c r="F50" s="35"/>
      <c r="G50" s="35"/>
      <c r="H50" s="35"/>
    </row>
    <row r="51" spans="1:8">
      <c r="A51" s="27"/>
      <c r="B51" s="27"/>
      <c r="C51" s="27"/>
      <c r="D51" s="35"/>
      <c r="E51" s="35"/>
      <c r="F51" s="35"/>
      <c r="G51" s="35"/>
      <c r="H51" s="35"/>
    </row>
    <row r="52" spans="1:8">
      <c r="A52" s="27"/>
      <c r="B52" s="27"/>
      <c r="C52" s="27"/>
      <c r="D52" s="35"/>
      <c r="E52" s="35"/>
      <c r="F52" s="35"/>
      <c r="G52" s="35"/>
      <c r="H52" s="35"/>
    </row>
    <row r="53" spans="1:8">
      <c r="A53" s="27"/>
      <c r="B53" s="27"/>
      <c r="C53" s="27"/>
      <c r="D53" s="35"/>
      <c r="E53" s="35"/>
      <c r="F53" s="35"/>
      <c r="G53" s="35"/>
      <c r="H53" s="35"/>
    </row>
    <row r="54" spans="1:8">
      <c r="A54" s="27"/>
      <c r="B54" s="27"/>
      <c r="C54" s="27"/>
      <c r="D54" s="35"/>
      <c r="E54" s="35"/>
      <c r="F54" s="35"/>
      <c r="G54" s="35"/>
      <c r="H54" s="35"/>
    </row>
    <row r="55" spans="1:8">
      <c r="A55" s="27"/>
      <c r="B55" s="27"/>
      <c r="C55" s="27"/>
      <c r="D55" s="35"/>
      <c r="E55" s="35"/>
      <c r="F55" s="35"/>
      <c r="G55" s="35"/>
      <c r="H55" s="35"/>
    </row>
    <row r="56" spans="1:8">
      <c r="A56" s="27"/>
      <c r="B56" s="27"/>
      <c r="C56" s="27"/>
      <c r="D56" s="35"/>
      <c r="E56" s="35"/>
      <c r="F56" s="35"/>
      <c r="G56" s="35"/>
      <c r="H56" s="35"/>
    </row>
    <row r="57" spans="1:8">
      <c r="A57" s="27"/>
      <c r="B57" s="27"/>
      <c r="C57" s="27"/>
      <c r="D57" s="35"/>
      <c r="E57" s="35"/>
      <c r="F57" s="35"/>
      <c r="G57" s="35"/>
      <c r="H57" s="35"/>
    </row>
    <row r="58" spans="1:8">
      <c r="A58" s="27"/>
      <c r="B58" s="27"/>
      <c r="C58" s="27"/>
      <c r="D58" s="35"/>
      <c r="E58" s="35"/>
      <c r="F58" s="35"/>
      <c r="G58" s="35"/>
      <c r="H58" s="35"/>
    </row>
    <row r="59" spans="1:8">
      <c r="A59" s="27"/>
      <c r="B59" s="27"/>
      <c r="C59" s="27"/>
      <c r="D59" s="35"/>
      <c r="E59" s="35"/>
      <c r="F59" s="35"/>
      <c r="G59" s="35"/>
      <c r="H59" s="35"/>
    </row>
    <row r="60" spans="1:8">
      <c r="A60" s="27"/>
      <c r="B60" s="27"/>
      <c r="C60" s="27"/>
      <c r="D60" s="35"/>
      <c r="E60" s="35"/>
      <c r="F60" s="35"/>
      <c r="G60" s="35"/>
      <c r="H60" s="35"/>
    </row>
    <row r="61" spans="1:8">
      <c r="A61" s="27"/>
      <c r="B61" s="27"/>
      <c r="C61" s="27"/>
      <c r="D61" s="35"/>
      <c r="E61" s="35"/>
      <c r="F61" s="35"/>
      <c r="G61" s="35"/>
      <c r="H61" s="35"/>
    </row>
    <row r="62" spans="1:8">
      <c r="A62" s="27"/>
      <c r="B62" s="27"/>
      <c r="C62" s="27"/>
      <c r="D62" s="35"/>
      <c r="E62" s="35"/>
      <c r="F62" s="35"/>
      <c r="G62" s="35"/>
      <c r="H62" s="35"/>
    </row>
    <row r="63" spans="1:8">
      <c r="A63" s="27"/>
      <c r="B63" s="27"/>
      <c r="C63" s="27"/>
      <c r="D63" s="35"/>
      <c r="E63" s="35"/>
      <c r="F63" s="35"/>
      <c r="G63" s="35"/>
      <c r="H63" s="35"/>
    </row>
    <row r="64" spans="1:8">
      <c r="A64" s="27"/>
      <c r="B64" s="27"/>
      <c r="C64" s="27"/>
      <c r="D64" s="35"/>
      <c r="E64" s="35"/>
      <c r="F64" s="35"/>
      <c r="G64" s="35"/>
      <c r="H64" s="35"/>
    </row>
    <row r="65" spans="1:8">
      <c r="A65" s="27"/>
      <c r="B65" s="27"/>
      <c r="C65" s="27"/>
      <c r="D65" s="35"/>
      <c r="E65" s="35"/>
      <c r="F65" s="35"/>
      <c r="G65" s="35"/>
      <c r="H65" s="35"/>
    </row>
    <row r="66" spans="1:8">
      <c r="A66" s="27"/>
      <c r="B66" s="27"/>
      <c r="C66" s="27"/>
      <c r="D66" s="35"/>
      <c r="E66" s="35"/>
      <c r="F66" s="35"/>
      <c r="G66" s="35"/>
      <c r="H66" s="35"/>
    </row>
    <row r="67" spans="1:8">
      <c r="A67" s="27"/>
      <c r="B67" s="27"/>
      <c r="C67" s="27"/>
      <c r="D67" s="35"/>
      <c r="E67" s="35"/>
      <c r="F67" s="35"/>
      <c r="G67" s="35"/>
      <c r="H67" s="35"/>
    </row>
    <row r="68" spans="1:8">
      <c r="A68" s="27"/>
      <c r="B68" s="27"/>
      <c r="C68" s="27"/>
      <c r="D68" s="35"/>
      <c r="E68" s="35"/>
      <c r="F68" s="35"/>
      <c r="G68" s="35"/>
      <c r="H68" s="35"/>
    </row>
    <row r="69" spans="1:8">
      <c r="A69" s="27"/>
      <c r="B69" s="27"/>
      <c r="C69" s="27"/>
      <c r="D69" s="35"/>
      <c r="E69" s="35"/>
      <c r="F69" s="35"/>
      <c r="G69" s="35"/>
      <c r="H69" s="35"/>
    </row>
    <row r="70" spans="1:8">
      <c r="A70" s="27"/>
      <c r="B70" s="27"/>
      <c r="C70" s="27"/>
      <c r="D70" s="35"/>
      <c r="E70" s="35"/>
      <c r="F70" s="35"/>
      <c r="G70" s="35"/>
      <c r="H70" s="35"/>
    </row>
    <row r="71" spans="1:8">
      <c r="A71" s="27"/>
      <c r="B71" s="27"/>
      <c r="C71" s="27"/>
      <c r="D71" s="35"/>
      <c r="E71" s="35"/>
      <c r="F71" s="35"/>
      <c r="G71" s="35"/>
      <c r="H71" s="35"/>
    </row>
    <row r="72" spans="1:8">
      <c r="A72" s="27"/>
      <c r="B72" s="27"/>
      <c r="C72" s="27"/>
      <c r="D72" s="35"/>
      <c r="E72" s="35"/>
      <c r="F72" s="35"/>
      <c r="G72" s="35"/>
      <c r="H72" s="35"/>
    </row>
    <row r="73" spans="1:8">
      <c r="A73" s="27"/>
      <c r="B73" s="27"/>
      <c r="C73" s="27"/>
      <c r="D73" s="35"/>
      <c r="E73" s="35"/>
      <c r="F73" s="35"/>
      <c r="G73" s="35"/>
      <c r="H73" s="35"/>
    </row>
    <row r="74" spans="1:8">
      <c r="A74" s="27"/>
      <c r="B74" s="27"/>
      <c r="C74" s="27"/>
      <c r="D74" s="35"/>
      <c r="E74" s="35"/>
      <c r="F74" s="35"/>
      <c r="G74" s="35"/>
      <c r="H74" s="35"/>
    </row>
    <row r="75" spans="1:8">
      <c r="A75" s="27"/>
      <c r="B75" s="27"/>
      <c r="C75" s="27"/>
      <c r="D75" s="35"/>
      <c r="E75" s="35"/>
      <c r="F75" s="35"/>
      <c r="G75" s="35"/>
      <c r="H75" s="35"/>
    </row>
    <row r="76" spans="1:8">
      <c r="A76" s="27"/>
      <c r="B76" s="27"/>
      <c r="C76" s="27"/>
      <c r="D76" s="35"/>
      <c r="E76" s="35"/>
      <c r="F76" s="35"/>
      <c r="G76" s="35"/>
      <c r="H76" s="35"/>
    </row>
    <row r="77" spans="1:8">
      <c r="A77" s="27"/>
      <c r="B77" s="27"/>
      <c r="C77" s="27"/>
      <c r="D77" s="35"/>
      <c r="E77" s="35"/>
      <c r="F77" s="35"/>
      <c r="G77" s="35"/>
      <c r="H77" s="35"/>
    </row>
    <row r="78" spans="1:8">
      <c r="A78" s="27"/>
      <c r="B78" s="27"/>
      <c r="C78" s="27"/>
      <c r="D78" s="35"/>
      <c r="E78" s="35"/>
      <c r="F78" s="35"/>
      <c r="G78" s="35"/>
      <c r="H78" s="35"/>
    </row>
    <row r="79" spans="1:8">
      <c r="A79" s="27"/>
      <c r="B79" s="27"/>
      <c r="C79" s="27"/>
      <c r="D79" s="35"/>
      <c r="E79" s="35"/>
      <c r="F79" s="35"/>
      <c r="G79" s="35"/>
      <c r="H79" s="35"/>
    </row>
    <row r="80" spans="1:8">
      <c r="A80" s="27"/>
      <c r="B80" s="27"/>
      <c r="C80" s="27"/>
      <c r="D80" s="35"/>
      <c r="E80" s="35"/>
      <c r="F80" s="35"/>
      <c r="G80" s="35"/>
      <c r="H80" s="35"/>
    </row>
    <row r="81" spans="1:8">
      <c r="A81" s="27"/>
      <c r="B81" s="27"/>
      <c r="C81" s="27"/>
      <c r="D81" s="35"/>
      <c r="E81" s="35"/>
      <c r="F81" s="35"/>
      <c r="G81" s="35"/>
      <c r="H81" s="35"/>
    </row>
    <row r="82" spans="1:8">
      <c r="A82" s="27"/>
      <c r="B82" s="27"/>
      <c r="C82" s="27"/>
      <c r="D82" s="35"/>
      <c r="E82" s="35"/>
      <c r="F82" s="35"/>
      <c r="G82" s="35"/>
      <c r="H82" s="35"/>
    </row>
    <row r="83" spans="1:8">
      <c r="A83" s="27"/>
      <c r="B83" s="27"/>
      <c r="C83" s="27"/>
      <c r="D83" s="35"/>
      <c r="E83" s="35"/>
      <c r="F83" s="35"/>
      <c r="G83" s="35"/>
      <c r="H83" s="35"/>
    </row>
    <row r="84" spans="1:8">
      <c r="A84" s="27"/>
      <c r="B84" s="27"/>
      <c r="C84" s="27"/>
      <c r="D84" s="35"/>
      <c r="E84" s="35"/>
      <c r="F84" s="35"/>
      <c r="G84" s="35"/>
      <c r="H84" s="35"/>
    </row>
    <row r="85" spans="1:8">
      <c r="A85" s="27"/>
      <c r="B85" s="27"/>
      <c r="C85" s="27"/>
      <c r="D85" s="35"/>
      <c r="E85" s="35"/>
      <c r="F85" s="35"/>
      <c r="G85" s="35"/>
      <c r="H85" s="35"/>
    </row>
    <row r="86" spans="1:8">
      <c r="A86" s="27"/>
      <c r="B86" s="27"/>
      <c r="C86" s="27"/>
      <c r="D86" s="35"/>
      <c r="E86" s="35"/>
      <c r="F86" s="35"/>
      <c r="G86" s="35"/>
      <c r="H86" s="35"/>
    </row>
    <row r="87" spans="1:8">
      <c r="A87" s="27"/>
      <c r="B87" s="27"/>
      <c r="C87" s="27"/>
      <c r="D87" s="35"/>
      <c r="E87" s="35"/>
      <c r="F87" s="35"/>
      <c r="G87" s="35"/>
      <c r="H87" s="35"/>
    </row>
    <row r="88" spans="1:8">
      <c r="A88" s="27"/>
      <c r="B88" s="27"/>
      <c r="C88" s="27"/>
      <c r="D88" s="35"/>
      <c r="E88" s="35"/>
      <c r="F88" s="35"/>
      <c r="G88" s="35"/>
      <c r="H88" s="35"/>
    </row>
    <row r="89" spans="1:8">
      <c r="A89" s="27"/>
      <c r="B89" s="27"/>
      <c r="C89" s="27"/>
      <c r="D89" s="35"/>
      <c r="E89" s="35"/>
      <c r="F89" s="35"/>
      <c r="G89" s="35"/>
      <c r="H89" s="35"/>
    </row>
    <row r="90" spans="1:8">
      <c r="A90" s="27"/>
      <c r="B90" s="27"/>
      <c r="C90" s="27"/>
      <c r="D90" s="35"/>
      <c r="E90" s="35"/>
      <c r="F90" s="35"/>
      <c r="G90" s="35"/>
      <c r="H90" s="35"/>
    </row>
    <row r="91" spans="1:8">
      <c r="A91" s="27"/>
      <c r="B91" s="27"/>
      <c r="C91" s="27"/>
      <c r="D91" s="35"/>
      <c r="E91" s="35"/>
      <c r="F91" s="35"/>
      <c r="G91" s="35"/>
      <c r="H91" s="35"/>
    </row>
    <row r="92" spans="1:8">
      <c r="A92" s="27"/>
      <c r="B92" s="27"/>
      <c r="C92" s="27"/>
      <c r="D92" s="35"/>
      <c r="E92" s="35"/>
      <c r="F92" s="35"/>
      <c r="G92" s="35"/>
      <c r="H92" s="35"/>
    </row>
    <row r="93" spans="1:8">
      <c r="A93" s="27"/>
      <c r="B93" s="27"/>
      <c r="C93" s="27"/>
      <c r="D93" s="35"/>
      <c r="E93" s="35"/>
      <c r="F93" s="35"/>
      <c r="G93" s="35"/>
      <c r="H93" s="35"/>
    </row>
    <row r="94" spans="1:8">
      <c r="A94" s="27"/>
      <c r="B94" s="27"/>
      <c r="C94" s="27"/>
      <c r="D94" s="35"/>
      <c r="E94" s="35"/>
      <c r="F94" s="35"/>
      <c r="G94" s="35"/>
      <c r="H94" s="35"/>
    </row>
    <row r="95" spans="1:8">
      <c r="A95" s="27"/>
      <c r="B95" s="27"/>
      <c r="C95" s="27"/>
      <c r="D95" s="35"/>
      <c r="E95" s="35"/>
      <c r="F95" s="35"/>
      <c r="G95" s="35"/>
      <c r="H95" s="35"/>
    </row>
    <row r="96" spans="1:8">
      <c r="A96" s="27"/>
      <c r="B96" s="27"/>
      <c r="C96" s="27"/>
      <c r="D96" s="35"/>
      <c r="E96" s="35"/>
      <c r="F96" s="35"/>
      <c r="G96" s="35"/>
      <c r="H96" s="35"/>
    </row>
    <row r="97" spans="1:8">
      <c r="A97" s="27"/>
      <c r="B97" s="27"/>
      <c r="C97" s="27"/>
      <c r="D97" s="35"/>
      <c r="E97" s="35"/>
      <c r="F97" s="35"/>
      <c r="G97" s="35"/>
      <c r="H97" s="35"/>
    </row>
    <row r="98" spans="1:8">
      <c r="A98" s="27"/>
      <c r="B98" s="27"/>
      <c r="C98" s="27"/>
      <c r="D98" s="35"/>
      <c r="E98" s="35"/>
      <c r="F98" s="35"/>
      <c r="G98" s="35"/>
      <c r="H98" s="35"/>
    </row>
    <row r="99" spans="1:8">
      <c r="A99" s="27"/>
      <c r="B99" s="27"/>
      <c r="C99" s="27"/>
      <c r="D99" s="35"/>
      <c r="E99" s="35"/>
      <c r="F99" s="35"/>
      <c r="G99" s="35"/>
      <c r="H99" s="35"/>
    </row>
    <row r="100" spans="1:8">
      <c r="A100" s="27"/>
      <c r="B100" s="27"/>
      <c r="C100" s="27"/>
      <c r="D100" s="35"/>
      <c r="E100" s="35"/>
      <c r="F100" s="35"/>
      <c r="G100" s="35"/>
      <c r="H100" s="35"/>
    </row>
    <row r="101" spans="1:8">
      <c r="A101" s="27"/>
      <c r="B101" s="27"/>
      <c r="C101" s="27"/>
      <c r="D101" s="35"/>
      <c r="E101" s="35"/>
      <c r="F101" s="35"/>
      <c r="G101" s="35"/>
      <c r="H101" s="35"/>
    </row>
    <row r="102" spans="1:8">
      <c r="A102" s="27"/>
      <c r="B102" s="27"/>
      <c r="C102" s="27"/>
      <c r="D102" s="35"/>
      <c r="E102" s="35"/>
      <c r="F102" s="35"/>
      <c r="G102" s="35"/>
      <c r="H102" s="35"/>
    </row>
    <row r="103" spans="1:8">
      <c r="A103" s="27"/>
      <c r="B103" s="27"/>
      <c r="C103" s="27"/>
      <c r="D103" s="35"/>
      <c r="E103" s="35"/>
      <c r="F103" s="35"/>
      <c r="G103" s="35"/>
      <c r="H103" s="35"/>
    </row>
    <row r="104" spans="1:8">
      <c r="A104" s="27"/>
      <c r="B104" s="27"/>
      <c r="C104" s="27"/>
      <c r="D104" s="35"/>
      <c r="E104" s="35"/>
      <c r="F104" s="35"/>
      <c r="G104" s="35"/>
      <c r="H104" s="35"/>
    </row>
    <row r="105" spans="1:8">
      <c r="A105" s="27"/>
      <c r="B105" s="27"/>
      <c r="C105" s="27"/>
      <c r="D105" s="35"/>
      <c r="E105" s="35"/>
      <c r="F105" s="35"/>
      <c r="G105" s="35"/>
      <c r="H105" s="35"/>
    </row>
    <row r="106" spans="1:8">
      <c r="A106" s="27"/>
      <c r="B106" s="27"/>
      <c r="C106" s="27"/>
      <c r="D106" s="35"/>
      <c r="E106" s="35"/>
      <c r="F106" s="35"/>
      <c r="G106" s="35"/>
      <c r="H106" s="35"/>
    </row>
    <row r="107" spans="1:8">
      <c r="A107" s="27"/>
      <c r="B107" s="27"/>
      <c r="C107" s="27"/>
      <c r="D107" s="35"/>
      <c r="E107" s="35"/>
      <c r="F107" s="35"/>
      <c r="G107" s="35"/>
      <c r="H107" s="35"/>
    </row>
    <row r="108" spans="1:8">
      <c r="A108" s="27"/>
      <c r="B108" s="27"/>
      <c r="C108" s="27"/>
      <c r="D108" s="35"/>
      <c r="E108" s="35"/>
      <c r="F108" s="35"/>
      <c r="G108" s="35"/>
      <c r="H108" s="35"/>
    </row>
    <row r="109" spans="1:8">
      <c r="A109" s="27"/>
      <c r="B109" s="27"/>
      <c r="C109" s="27"/>
      <c r="D109" s="35"/>
      <c r="E109" s="35"/>
      <c r="F109" s="35"/>
      <c r="G109" s="35"/>
      <c r="H109" s="35"/>
    </row>
    <row r="110" spans="1:8">
      <c r="A110" s="27"/>
      <c r="B110" s="27"/>
      <c r="C110" s="27"/>
      <c r="D110" s="35"/>
      <c r="E110" s="35"/>
      <c r="F110" s="35"/>
      <c r="G110" s="35"/>
      <c r="H110" s="35"/>
    </row>
    <row r="111" spans="1:8">
      <c r="A111" s="27"/>
      <c r="B111" s="27"/>
      <c r="C111" s="27"/>
      <c r="D111" s="35"/>
      <c r="E111" s="35"/>
      <c r="F111" s="35"/>
      <c r="G111" s="35"/>
      <c r="H111" s="35"/>
    </row>
    <row r="112" spans="1:8">
      <c r="A112" s="27"/>
      <c r="B112" s="27"/>
      <c r="C112" s="27"/>
      <c r="D112" s="35"/>
      <c r="E112" s="35"/>
      <c r="F112" s="35"/>
      <c r="G112" s="35"/>
      <c r="H112" s="35"/>
    </row>
  </sheetData>
  <sortState ref="A13:I42">
    <sortCondition ref="H13:H42"/>
    <sortCondition ref="F13:F42"/>
    <sortCondition ref="E13:E42"/>
  </sortState>
  <mergeCells count="8">
    <mergeCell ref="A8:H8"/>
    <mergeCell ref="A9:H9"/>
    <mergeCell ref="A11:H11"/>
    <mergeCell ref="A1:H1"/>
    <mergeCell ref="A2:H2"/>
    <mergeCell ref="A4:H4"/>
    <mergeCell ref="A6:H6"/>
    <mergeCell ref="A5:H5"/>
  </mergeCells>
  <phoneticPr fontId="0" type="noConversion"/>
  <printOptions horizontalCentered="1" verticalCentered="1"/>
  <pageMargins left="0" right="0" top="0" bottom="0" header="0" footer="0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K103"/>
  <sheetViews>
    <sheetView zoomScale="70" zoomScaleNormal="70" workbookViewId="0">
      <selection sqref="A1:H1"/>
    </sheetView>
  </sheetViews>
  <sheetFormatPr baseColWidth="10" defaultRowHeight="18.75"/>
  <cols>
    <col min="1" max="1" width="29.85546875" style="1" customWidth="1"/>
    <col min="2" max="2" width="7.7109375" style="1" bestFit="1" customWidth="1"/>
    <col min="3" max="3" width="8.5703125" style="1" bestFit="1" customWidth="1"/>
    <col min="4" max="8" width="6.7109375" style="2" customWidth="1"/>
    <col min="9" max="9" width="12.85546875" style="27" customWidth="1"/>
    <col min="10" max="10" width="10.140625" style="60" bestFit="1" customWidth="1"/>
    <col min="11" max="16384" width="11.42578125" style="1"/>
  </cols>
  <sheetData>
    <row r="1" spans="1:11" ht="30.75">
      <c r="A1" s="112" t="s">
        <v>6</v>
      </c>
      <c r="B1" s="112"/>
      <c r="C1" s="112"/>
      <c r="D1" s="112"/>
      <c r="E1" s="112"/>
      <c r="F1" s="112"/>
      <c r="G1" s="112"/>
      <c r="H1" s="112"/>
      <c r="I1" s="1"/>
    </row>
    <row r="2" spans="1:11" ht="30.75">
      <c r="A2" s="112" t="s">
        <v>7</v>
      </c>
      <c r="B2" s="112"/>
      <c r="C2" s="112"/>
      <c r="D2" s="112"/>
      <c r="E2" s="112"/>
      <c r="F2" s="112"/>
      <c r="G2" s="112"/>
      <c r="H2" s="112"/>
      <c r="I2" s="1"/>
    </row>
    <row r="3" spans="1:11">
      <c r="D3" s="1"/>
      <c r="E3" s="1"/>
      <c r="F3" s="1"/>
      <c r="G3" s="1"/>
      <c r="H3" s="1"/>
      <c r="I3" s="1"/>
    </row>
    <row r="4" spans="1:11" ht="25.5">
      <c r="A4" s="113" t="str">
        <f>'CAB Hasta 9,9'!A4:H4</f>
        <v>TANDIL</v>
      </c>
      <c r="B4" s="113"/>
      <c r="C4" s="113"/>
      <c r="D4" s="113"/>
      <c r="E4" s="113"/>
      <c r="F4" s="113"/>
      <c r="G4" s="113"/>
      <c r="H4" s="113"/>
      <c r="I4" s="1"/>
    </row>
    <row r="5" spans="1:11" ht="25.5">
      <c r="A5" s="113" t="str">
        <f>'CAB Hasta 9,9'!A5:H5</f>
        <v>GOLF CLUB</v>
      </c>
      <c r="B5" s="113"/>
      <c r="C5" s="113"/>
      <c r="D5" s="113"/>
      <c r="E5" s="113"/>
      <c r="F5" s="113"/>
      <c r="G5" s="113"/>
      <c r="H5" s="113"/>
      <c r="I5" s="1"/>
    </row>
    <row r="6" spans="1:11" ht="26.25">
      <c r="A6" s="118" t="str">
        <f>'CAB Hasta 9,9'!A6:H6</f>
        <v>5° FECHA DEL RANKING DE MAYORES</v>
      </c>
      <c r="B6" s="118"/>
      <c r="C6" s="118"/>
      <c r="D6" s="118"/>
      <c r="E6" s="118"/>
      <c r="F6" s="118"/>
      <c r="G6" s="118"/>
      <c r="H6" s="118"/>
      <c r="I6" s="1"/>
    </row>
    <row r="7" spans="1:11" ht="20.25">
      <c r="A7" s="6"/>
      <c r="B7" s="6"/>
      <c r="C7" s="6"/>
      <c r="D7" s="6"/>
      <c r="E7" s="6"/>
      <c r="F7" s="6"/>
      <c r="G7" s="6"/>
      <c r="H7" s="6"/>
      <c r="I7" s="1"/>
    </row>
    <row r="8" spans="1:11" ht="19.5">
      <c r="A8" s="115" t="str">
        <f>'CAB Hasta 9,9'!A8:H8</f>
        <v>DOS VUELTAS DE 9 HOYOS MEDAL PLAY</v>
      </c>
      <c r="B8" s="115"/>
      <c r="C8" s="115"/>
      <c r="D8" s="115"/>
      <c r="E8" s="115"/>
      <c r="F8" s="115"/>
      <c r="G8" s="115"/>
      <c r="H8" s="115"/>
      <c r="I8" s="1"/>
    </row>
    <row r="9" spans="1:11" ht="19.5">
      <c r="A9" s="116" t="str">
        <f>'CAB Hasta 9,9'!A9:H9</f>
        <v>SABADO 29 Y DOMINGO 30 DE OCTUBRE DE 2022</v>
      </c>
      <c r="B9" s="116"/>
      <c r="C9" s="116"/>
      <c r="D9" s="116"/>
      <c r="E9" s="116"/>
      <c r="F9" s="116"/>
      <c r="G9" s="116"/>
      <c r="H9" s="116"/>
      <c r="I9" s="1"/>
    </row>
    <row r="10" spans="1:11" ht="20.25" thickBot="1">
      <c r="A10" s="58"/>
      <c r="B10" s="58"/>
      <c r="C10" s="58"/>
      <c r="D10" s="58"/>
      <c r="E10" s="58"/>
      <c r="F10" s="58"/>
      <c r="G10" s="58"/>
      <c r="H10" s="58"/>
      <c r="I10" s="1"/>
    </row>
    <row r="11" spans="1:11" ht="20.25" thickBot="1">
      <c r="A11" s="109" t="s">
        <v>20</v>
      </c>
      <c r="B11" s="110"/>
      <c r="C11" s="110"/>
      <c r="D11" s="110"/>
      <c r="E11" s="110"/>
      <c r="F11" s="110"/>
      <c r="G11" s="110"/>
      <c r="H11" s="111"/>
      <c r="I11" s="1"/>
    </row>
    <row r="12" spans="1:11" s="57" customFormat="1" ht="20.25" thickBot="1">
      <c r="A12" s="62" t="s">
        <v>0</v>
      </c>
      <c r="B12" s="63" t="s">
        <v>8</v>
      </c>
      <c r="C12" s="64" t="s">
        <v>16</v>
      </c>
      <c r="D12" s="62" t="s">
        <v>1</v>
      </c>
      <c r="E12" s="62" t="s">
        <v>2</v>
      </c>
      <c r="F12" s="62" t="s">
        <v>3</v>
      </c>
      <c r="G12" s="62" t="s">
        <v>4</v>
      </c>
      <c r="H12" s="62" t="s">
        <v>5</v>
      </c>
      <c r="I12" s="70" t="s">
        <v>29</v>
      </c>
      <c r="J12" s="69"/>
      <c r="K12" s="71" t="s">
        <v>30</v>
      </c>
    </row>
    <row r="13" spans="1:11" ht="19.5">
      <c r="A13" s="40" t="s">
        <v>152</v>
      </c>
      <c r="B13" s="53" t="s">
        <v>73</v>
      </c>
      <c r="C13" s="54">
        <v>30.7</v>
      </c>
      <c r="D13" s="55">
        <v>32</v>
      </c>
      <c r="E13" s="54">
        <v>48</v>
      </c>
      <c r="F13" s="54">
        <v>51</v>
      </c>
      <c r="G13" s="34">
        <f>SUM(E13+F13)</f>
        <v>99</v>
      </c>
      <c r="H13" s="140">
        <f>(G13-D13)</f>
        <v>67</v>
      </c>
      <c r="I13" s="41">
        <v>21829</v>
      </c>
      <c r="J13" s="61" t="s">
        <v>21</v>
      </c>
      <c r="K13" s="73">
        <f t="shared" ref="K13:K31" si="0">(F13-D13*0.5)</f>
        <v>35</v>
      </c>
    </row>
    <row r="14" spans="1:11" ht="19.5">
      <c r="A14" s="40" t="s">
        <v>144</v>
      </c>
      <c r="B14" s="53" t="s">
        <v>43</v>
      </c>
      <c r="C14" s="54">
        <v>26.7</v>
      </c>
      <c r="D14" s="55">
        <v>28</v>
      </c>
      <c r="E14" s="54">
        <v>53</v>
      </c>
      <c r="F14" s="54">
        <v>43</v>
      </c>
      <c r="G14" s="34">
        <f>SUM(E14+F14)</f>
        <v>96</v>
      </c>
      <c r="H14" s="140">
        <f>(G14-D14)</f>
        <v>68</v>
      </c>
      <c r="I14" s="41">
        <v>26129</v>
      </c>
      <c r="J14" s="61" t="s">
        <v>22</v>
      </c>
      <c r="K14" s="72">
        <f t="shared" si="0"/>
        <v>29</v>
      </c>
    </row>
    <row r="15" spans="1:11">
      <c r="A15" s="40" t="s">
        <v>147</v>
      </c>
      <c r="B15" s="53" t="s">
        <v>43</v>
      </c>
      <c r="C15" s="54">
        <v>27.4</v>
      </c>
      <c r="D15" s="102">
        <v>29</v>
      </c>
      <c r="E15" s="103">
        <v>51</v>
      </c>
      <c r="F15" s="103">
        <v>48</v>
      </c>
      <c r="G15" s="34">
        <f>SUM(E15+F15)</f>
        <v>99</v>
      </c>
      <c r="H15" s="75">
        <f>(G15-D15)</f>
        <v>70</v>
      </c>
      <c r="I15" s="41">
        <v>18153</v>
      </c>
      <c r="K15" s="72">
        <f t="shared" si="0"/>
        <v>33.5</v>
      </c>
    </row>
    <row r="16" spans="1:11">
      <c r="A16" s="40" t="s">
        <v>191</v>
      </c>
      <c r="B16" s="53" t="s">
        <v>86</v>
      </c>
      <c r="C16" s="54">
        <v>29.6</v>
      </c>
      <c r="D16" s="55">
        <v>31</v>
      </c>
      <c r="E16" s="54">
        <v>49</v>
      </c>
      <c r="F16" s="54">
        <v>52</v>
      </c>
      <c r="G16" s="34">
        <f>SUM(E16+F16)</f>
        <v>101</v>
      </c>
      <c r="H16" s="75">
        <f>(G16-D16)</f>
        <v>70</v>
      </c>
      <c r="I16" s="41">
        <v>28666</v>
      </c>
      <c r="K16" s="72">
        <f t="shared" si="0"/>
        <v>36.5</v>
      </c>
    </row>
    <row r="17" spans="1:11">
      <c r="A17" s="40" t="s">
        <v>155</v>
      </c>
      <c r="B17" s="53" t="s">
        <v>43</v>
      </c>
      <c r="C17" s="54">
        <v>33.6</v>
      </c>
      <c r="D17" s="55">
        <v>36</v>
      </c>
      <c r="E17" s="54">
        <v>53</v>
      </c>
      <c r="F17" s="54">
        <v>54</v>
      </c>
      <c r="G17" s="34">
        <f>SUM(E17+F17)</f>
        <v>107</v>
      </c>
      <c r="H17" s="75">
        <f>(G17-D17)</f>
        <v>71</v>
      </c>
      <c r="I17" s="41">
        <v>22808</v>
      </c>
      <c r="K17" s="72">
        <f t="shared" si="0"/>
        <v>36</v>
      </c>
    </row>
    <row r="18" spans="1:11">
      <c r="A18" s="40" t="s">
        <v>156</v>
      </c>
      <c r="B18" s="53" t="s">
        <v>43</v>
      </c>
      <c r="C18" s="54">
        <v>35.4</v>
      </c>
      <c r="D18" s="55">
        <v>38</v>
      </c>
      <c r="E18" s="54">
        <v>53</v>
      </c>
      <c r="F18" s="54">
        <v>57</v>
      </c>
      <c r="G18" s="34">
        <f>SUM(E18+F18)</f>
        <v>110</v>
      </c>
      <c r="H18" s="75">
        <f>(G18-D18)</f>
        <v>72</v>
      </c>
      <c r="I18" s="41">
        <v>30489</v>
      </c>
      <c r="K18" s="72">
        <f t="shared" si="0"/>
        <v>38</v>
      </c>
    </row>
    <row r="19" spans="1:11">
      <c r="A19" s="40" t="s">
        <v>158</v>
      </c>
      <c r="B19" s="53" t="s">
        <v>43</v>
      </c>
      <c r="C19" s="54">
        <v>36.9</v>
      </c>
      <c r="D19" s="55">
        <v>39</v>
      </c>
      <c r="E19" s="54">
        <v>53</v>
      </c>
      <c r="F19" s="54">
        <v>58</v>
      </c>
      <c r="G19" s="34">
        <f>SUM(E19+F19)</f>
        <v>111</v>
      </c>
      <c r="H19" s="75">
        <f>(G19-D19)</f>
        <v>72</v>
      </c>
      <c r="I19" s="41">
        <v>31233</v>
      </c>
      <c r="K19" s="72">
        <f t="shared" si="0"/>
        <v>38.5</v>
      </c>
    </row>
    <row r="20" spans="1:11">
      <c r="A20" s="40" t="s">
        <v>145</v>
      </c>
      <c r="B20" s="53" t="s">
        <v>43</v>
      </c>
      <c r="C20" s="54">
        <v>27.3</v>
      </c>
      <c r="D20" s="55">
        <v>29</v>
      </c>
      <c r="E20" s="54">
        <v>54</v>
      </c>
      <c r="F20" s="54">
        <v>48</v>
      </c>
      <c r="G20" s="34">
        <f>SUM(E20+F20)</f>
        <v>102</v>
      </c>
      <c r="H20" s="75">
        <f>(G20-D20)</f>
        <v>73</v>
      </c>
      <c r="I20" s="41">
        <v>30648</v>
      </c>
      <c r="K20" s="72">
        <f t="shared" si="0"/>
        <v>33.5</v>
      </c>
    </row>
    <row r="21" spans="1:11">
      <c r="A21" s="40" t="s">
        <v>143</v>
      </c>
      <c r="B21" s="53" t="s">
        <v>43</v>
      </c>
      <c r="C21" s="54">
        <v>26.7</v>
      </c>
      <c r="D21" s="55">
        <v>28</v>
      </c>
      <c r="E21" s="54">
        <v>50</v>
      </c>
      <c r="F21" s="54">
        <v>51</v>
      </c>
      <c r="G21" s="34">
        <f>SUM(E21+F21)</f>
        <v>101</v>
      </c>
      <c r="H21" s="75">
        <f>(G21-D21)</f>
        <v>73</v>
      </c>
      <c r="I21" s="41">
        <v>20875</v>
      </c>
      <c r="K21" s="72">
        <f t="shared" si="0"/>
        <v>37</v>
      </c>
    </row>
    <row r="22" spans="1:11">
      <c r="A22" s="40" t="s">
        <v>153</v>
      </c>
      <c r="B22" s="53" t="s">
        <v>43</v>
      </c>
      <c r="C22" s="54">
        <v>32.200000000000003</v>
      </c>
      <c r="D22" s="55">
        <v>34</v>
      </c>
      <c r="E22" s="54">
        <v>56</v>
      </c>
      <c r="F22" s="54">
        <v>51</v>
      </c>
      <c r="G22" s="34">
        <f>SUM(E22+F22)</f>
        <v>107</v>
      </c>
      <c r="H22" s="75">
        <f>(G22-D22)</f>
        <v>73</v>
      </c>
      <c r="I22" s="41">
        <v>25388</v>
      </c>
      <c r="K22" s="72">
        <f t="shared" si="0"/>
        <v>34</v>
      </c>
    </row>
    <row r="23" spans="1:11">
      <c r="A23" s="40" t="s">
        <v>157</v>
      </c>
      <c r="B23" s="53" t="s">
        <v>43</v>
      </c>
      <c r="C23" s="54">
        <v>36.200000000000003</v>
      </c>
      <c r="D23" s="55">
        <v>38</v>
      </c>
      <c r="E23" s="54">
        <v>54</v>
      </c>
      <c r="F23" s="54">
        <v>57</v>
      </c>
      <c r="G23" s="34">
        <f>SUM(E23+F23)</f>
        <v>111</v>
      </c>
      <c r="H23" s="75">
        <f>(G23-D23)</f>
        <v>73</v>
      </c>
      <c r="I23" s="41">
        <v>22536</v>
      </c>
      <c r="K23" s="72">
        <f t="shared" si="0"/>
        <v>38</v>
      </c>
    </row>
    <row r="24" spans="1:11">
      <c r="A24" s="40" t="s">
        <v>140</v>
      </c>
      <c r="B24" s="53" t="s">
        <v>43</v>
      </c>
      <c r="C24" s="54">
        <v>25.1</v>
      </c>
      <c r="D24" s="55">
        <v>26</v>
      </c>
      <c r="E24" s="54">
        <v>54</v>
      </c>
      <c r="F24" s="54">
        <v>46</v>
      </c>
      <c r="G24" s="34">
        <f>SUM(E24+F24)</f>
        <v>100</v>
      </c>
      <c r="H24" s="75">
        <f>(G24-D24)</f>
        <v>74</v>
      </c>
      <c r="I24" s="41">
        <v>26557</v>
      </c>
      <c r="K24" s="72">
        <f t="shared" si="0"/>
        <v>33</v>
      </c>
    </row>
    <row r="25" spans="1:11">
      <c r="A25" s="40" t="s">
        <v>154</v>
      </c>
      <c r="B25" s="53" t="s">
        <v>43</v>
      </c>
      <c r="C25" s="54">
        <v>32.799999999999997</v>
      </c>
      <c r="D25" s="55">
        <v>35</v>
      </c>
      <c r="E25" s="54">
        <v>56</v>
      </c>
      <c r="F25" s="54">
        <v>53</v>
      </c>
      <c r="G25" s="34">
        <f>SUM(E25+F25)</f>
        <v>109</v>
      </c>
      <c r="H25" s="75">
        <f>(G25-D25)</f>
        <v>74</v>
      </c>
      <c r="I25" s="41">
        <v>19173</v>
      </c>
      <c r="K25" s="72">
        <f t="shared" si="0"/>
        <v>35.5</v>
      </c>
    </row>
    <row r="26" spans="1:11">
      <c r="A26" s="40" t="s">
        <v>148</v>
      </c>
      <c r="B26" s="53" t="s">
        <v>43</v>
      </c>
      <c r="C26" s="54">
        <v>28.2</v>
      </c>
      <c r="D26" s="55">
        <v>30</v>
      </c>
      <c r="E26" s="54">
        <v>48</v>
      </c>
      <c r="F26" s="54">
        <v>56</v>
      </c>
      <c r="G26" s="34">
        <f>SUM(E26+F26)</f>
        <v>104</v>
      </c>
      <c r="H26" s="75">
        <f>(G26-D26)</f>
        <v>74</v>
      </c>
      <c r="I26" s="41">
        <v>16200</v>
      </c>
      <c r="K26" s="72">
        <f t="shared" si="0"/>
        <v>41</v>
      </c>
    </row>
    <row r="27" spans="1:11">
      <c r="A27" s="40" t="s">
        <v>141</v>
      </c>
      <c r="B27" s="53" t="s">
        <v>43</v>
      </c>
      <c r="C27" s="54">
        <v>25.3</v>
      </c>
      <c r="D27" s="55">
        <v>27</v>
      </c>
      <c r="E27" s="54">
        <v>53</v>
      </c>
      <c r="F27" s="54">
        <v>50</v>
      </c>
      <c r="G27" s="34">
        <f>SUM(E27+F27)</f>
        <v>103</v>
      </c>
      <c r="H27" s="75">
        <f>(G27-D27)</f>
        <v>76</v>
      </c>
      <c r="I27" s="41">
        <v>24577</v>
      </c>
      <c r="K27" s="72">
        <f t="shared" si="0"/>
        <v>36.5</v>
      </c>
    </row>
    <row r="28" spans="1:11">
      <c r="A28" s="40" t="s">
        <v>142</v>
      </c>
      <c r="B28" s="53" t="s">
        <v>43</v>
      </c>
      <c r="C28" s="54">
        <v>25.8</v>
      </c>
      <c r="D28" s="55">
        <v>27</v>
      </c>
      <c r="E28" s="54">
        <v>51</v>
      </c>
      <c r="F28" s="54">
        <v>54</v>
      </c>
      <c r="G28" s="34">
        <f>SUM(E28+F28)</f>
        <v>105</v>
      </c>
      <c r="H28" s="75">
        <f>(G28-D28)</f>
        <v>78</v>
      </c>
      <c r="I28" s="41">
        <v>18276</v>
      </c>
      <c r="K28" s="72">
        <f t="shared" si="0"/>
        <v>40.5</v>
      </c>
    </row>
    <row r="29" spans="1:11">
      <c r="A29" s="40" t="s">
        <v>146</v>
      </c>
      <c r="B29" s="53" t="s">
        <v>59</v>
      </c>
      <c r="C29" s="54">
        <v>27.3</v>
      </c>
      <c r="D29" s="55">
        <v>29</v>
      </c>
      <c r="E29" s="54">
        <v>56</v>
      </c>
      <c r="F29" s="54">
        <v>54</v>
      </c>
      <c r="G29" s="34">
        <f>SUM(E29+F29)</f>
        <v>110</v>
      </c>
      <c r="H29" s="75">
        <f>(G29-D29)</f>
        <v>81</v>
      </c>
      <c r="I29" s="41">
        <v>19175</v>
      </c>
      <c r="K29" s="72">
        <f t="shared" si="0"/>
        <v>39.5</v>
      </c>
    </row>
    <row r="30" spans="1:11">
      <c r="A30" s="40" t="s">
        <v>149</v>
      </c>
      <c r="B30" s="53" t="s">
        <v>59</v>
      </c>
      <c r="C30" s="54">
        <v>28.3</v>
      </c>
      <c r="D30" s="55" t="s">
        <v>5</v>
      </c>
      <c r="E30" s="54" t="s">
        <v>192</v>
      </c>
      <c r="F30" s="54" t="s">
        <v>193</v>
      </c>
      <c r="G30" s="33" t="s">
        <v>9</v>
      </c>
      <c r="H30" s="104" t="s">
        <v>9</v>
      </c>
      <c r="I30" s="41">
        <v>25680</v>
      </c>
    </row>
    <row r="31" spans="1:11">
      <c r="A31" s="40" t="s">
        <v>150</v>
      </c>
      <c r="B31" s="53" t="s">
        <v>43</v>
      </c>
      <c r="C31" s="54">
        <v>29.1</v>
      </c>
      <c r="D31" s="55" t="s">
        <v>5</v>
      </c>
      <c r="E31" s="54" t="s">
        <v>192</v>
      </c>
      <c r="F31" s="54" t="s">
        <v>193</v>
      </c>
      <c r="G31" s="33" t="s">
        <v>9</v>
      </c>
      <c r="H31" s="104" t="s">
        <v>9</v>
      </c>
      <c r="I31" s="41">
        <v>16793</v>
      </c>
    </row>
    <row r="32" spans="1:11">
      <c r="A32" s="40" t="s">
        <v>151</v>
      </c>
      <c r="B32" s="53" t="s">
        <v>73</v>
      </c>
      <c r="C32" s="54">
        <v>30.5</v>
      </c>
      <c r="D32" s="55" t="s">
        <v>5</v>
      </c>
      <c r="E32" s="54" t="s">
        <v>192</v>
      </c>
      <c r="F32" s="54" t="s">
        <v>193</v>
      </c>
      <c r="G32" s="33" t="s">
        <v>9</v>
      </c>
      <c r="H32" s="104" t="s">
        <v>9</v>
      </c>
      <c r="I32" s="41">
        <v>25231</v>
      </c>
    </row>
    <row r="33" spans="1:11">
      <c r="A33" s="27"/>
      <c r="B33" s="27"/>
      <c r="C33" s="27"/>
      <c r="D33" s="35"/>
      <c r="E33" s="35"/>
      <c r="F33" s="35"/>
      <c r="G33" s="35"/>
      <c r="H33" s="35"/>
      <c r="K33" s="27"/>
    </row>
    <row r="34" spans="1:11">
      <c r="A34" s="27"/>
      <c r="B34" s="27"/>
      <c r="C34" s="27"/>
      <c r="D34" s="35"/>
      <c r="E34" s="35"/>
      <c r="F34" s="35"/>
      <c r="G34" s="35"/>
      <c r="H34" s="35"/>
      <c r="K34" s="27"/>
    </row>
    <row r="35" spans="1:11">
      <c r="A35" s="27"/>
      <c r="B35" s="27"/>
      <c r="C35" s="27"/>
      <c r="D35" s="35"/>
      <c r="E35" s="35"/>
      <c r="F35" s="35"/>
      <c r="G35" s="35"/>
      <c r="H35" s="35"/>
      <c r="K35" s="27"/>
    </row>
    <row r="36" spans="1:11">
      <c r="A36" s="27"/>
      <c r="B36" s="27"/>
      <c r="C36" s="27"/>
      <c r="D36" s="35"/>
      <c r="E36" s="35"/>
      <c r="F36" s="35"/>
      <c r="G36" s="35"/>
      <c r="H36" s="35"/>
      <c r="K36" s="27"/>
    </row>
    <row r="37" spans="1:11">
      <c r="A37" s="27"/>
      <c r="B37" s="27"/>
      <c r="C37" s="27"/>
      <c r="D37" s="35"/>
      <c r="E37" s="35"/>
      <c r="F37" s="35"/>
      <c r="G37" s="35"/>
      <c r="H37" s="35"/>
      <c r="K37" s="27"/>
    </row>
    <row r="38" spans="1:11">
      <c r="A38" s="27"/>
      <c r="B38" s="27"/>
      <c r="C38" s="27"/>
      <c r="D38" s="35"/>
      <c r="E38" s="35"/>
      <c r="F38" s="35"/>
      <c r="G38" s="35"/>
      <c r="H38" s="35"/>
      <c r="K38" s="27"/>
    </row>
    <row r="39" spans="1:11">
      <c r="A39" s="27"/>
      <c r="B39" s="27"/>
      <c r="C39" s="27"/>
      <c r="D39" s="35"/>
      <c r="E39" s="35"/>
      <c r="F39" s="35"/>
      <c r="G39" s="35"/>
      <c r="H39" s="35"/>
      <c r="K39" s="27"/>
    </row>
    <row r="40" spans="1:11">
      <c r="A40" s="27"/>
      <c r="B40" s="27"/>
      <c r="C40" s="27"/>
      <c r="D40" s="35"/>
      <c r="E40" s="35"/>
      <c r="F40" s="35"/>
      <c r="G40" s="35"/>
      <c r="H40" s="35"/>
      <c r="K40" s="27"/>
    </row>
    <row r="41" spans="1:11">
      <c r="A41" s="27"/>
      <c r="B41" s="27"/>
      <c r="C41" s="27"/>
      <c r="D41" s="35"/>
      <c r="E41" s="35"/>
      <c r="F41" s="35"/>
      <c r="G41" s="35"/>
      <c r="H41" s="35"/>
      <c r="K41" s="27"/>
    </row>
    <row r="42" spans="1:11">
      <c r="A42" s="27"/>
      <c r="B42" s="27"/>
      <c r="C42" s="27"/>
      <c r="D42" s="35"/>
      <c r="E42" s="35"/>
      <c r="F42" s="35"/>
      <c r="G42" s="35"/>
      <c r="H42" s="35"/>
      <c r="K42" s="27"/>
    </row>
    <row r="43" spans="1:11">
      <c r="A43" s="27"/>
      <c r="B43" s="27"/>
      <c r="C43" s="27"/>
      <c r="D43" s="35"/>
      <c r="E43" s="35"/>
      <c r="F43" s="35"/>
      <c r="G43" s="35"/>
      <c r="H43" s="35"/>
      <c r="K43" s="27"/>
    </row>
    <row r="44" spans="1:11">
      <c r="A44" s="27"/>
      <c r="B44" s="27"/>
      <c r="C44" s="27"/>
      <c r="D44" s="35"/>
      <c r="E44" s="35"/>
      <c r="F44" s="35"/>
      <c r="G44" s="35"/>
      <c r="H44" s="35"/>
      <c r="K44" s="27"/>
    </row>
    <row r="45" spans="1:11">
      <c r="A45" s="27"/>
      <c r="B45" s="27"/>
      <c r="C45" s="27"/>
      <c r="D45" s="35"/>
      <c r="E45" s="35"/>
      <c r="F45" s="35"/>
      <c r="G45" s="35"/>
      <c r="H45" s="35"/>
      <c r="K45" s="27"/>
    </row>
    <row r="46" spans="1:11">
      <c r="A46" s="27"/>
      <c r="B46" s="27"/>
      <c r="C46" s="27"/>
      <c r="D46" s="35"/>
      <c r="E46" s="35"/>
      <c r="F46" s="35"/>
      <c r="G46" s="35"/>
      <c r="H46" s="35"/>
      <c r="K46" s="27"/>
    </row>
    <row r="47" spans="1:11">
      <c r="A47" s="27"/>
      <c r="B47" s="27"/>
      <c r="C47" s="27"/>
      <c r="D47" s="35"/>
      <c r="E47" s="35"/>
      <c r="F47" s="35"/>
      <c r="G47" s="35"/>
      <c r="H47" s="35"/>
      <c r="K47" s="27"/>
    </row>
    <row r="48" spans="1:11">
      <c r="A48" s="27"/>
      <c r="B48" s="27"/>
      <c r="C48" s="27"/>
      <c r="D48" s="35"/>
      <c r="E48" s="35"/>
      <c r="F48" s="35"/>
      <c r="G48" s="35"/>
      <c r="H48" s="35"/>
      <c r="K48" s="27"/>
    </row>
    <row r="49" spans="1:11">
      <c r="A49" s="27"/>
      <c r="B49" s="27"/>
      <c r="C49" s="27"/>
      <c r="D49" s="35"/>
      <c r="E49" s="35"/>
      <c r="F49" s="35"/>
      <c r="G49" s="35"/>
      <c r="H49" s="35"/>
      <c r="K49" s="27"/>
    </row>
    <row r="50" spans="1:11">
      <c r="A50" s="27"/>
      <c r="B50" s="27"/>
      <c r="C50" s="27"/>
      <c r="D50" s="35"/>
      <c r="E50" s="35"/>
      <c r="F50" s="35"/>
      <c r="G50" s="35"/>
      <c r="H50" s="35"/>
      <c r="K50" s="27"/>
    </row>
    <row r="51" spans="1:11">
      <c r="A51" s="27"/>
      <c r="B51" s="27"/>
      <c r="C51" s="27"/>
      <c r="D51" s="35"/>
      <c r="E51" s="35"/>
      <c r="F51" s="35"/>
      <c r="G51" s="35"/>
      <c r="H51" s="35"/>
      <c r="K51" s="27"/>
    </row>
    <row r="52" spans="1:11">
      <c r="A52" s="27"/>
      <c r="B52" s="27"/>
      <c r="C52" s="27"/>
      <c r="D52" s="35"/>
      <c r="E52" s="35"/>
      <c r="F52" s="35"/>
      <c r="G52" s="35"/>
      <c r="H52" s="35"/>
      <c r="K52" s="27"/>
    </row>
    <row r="53" spans="1:11">
      <c r="A53" s="27"/>
      <c r="B53" s="27"/>
      <c r="C53" s="27"/>
      <c r="D53" s="35"/>
      <c r="E53" s="35"/>
      <c r="F53" s="35"/>
      <c r="G53" s="35"/>
      <c r="H53" s="35"/>
      <c r="K53" s="27"/>
    </row>
    <row r="54" spans="1:11">
      <c r="A54" s="27"/>
      <c r="B54" s="27"/>
      <c r="C54" s="27"/>
      <c r="D54" s="35"/>
      <c r="E54" s="35"/>
      <c r="F54" s="35"/>
      <c r="G54" s="35"/>
      <c r="H54" s="35"/>
      <c r="K54" s="27"/>
    </row>
    <row r="55" spans="1:11">
      <c r="A55" s="27"/>
      <c r="B55" s="27"/>
      <c r="C55" s="27"/>
      <c r="D55" s="35"/>
      <c r="E55" s="35"/>
      <c r="F55" s="35"/>
      <c r="G55" s="35"/>
      <c r="H55" s="35"/>
      <c r="K55" s="27"/>
    </row>
    <row r="56" spans="1:11">
      <c r="A56" s="27"/>
      <c r="B56" s="27"/>
      <c r="C56" s="27"/>
      <c r="D56" s="35"/>
      <c r="E56" s="35"/>
      <c r="F56" s="35"/>
      <c r="G56" s="35"/>
      <c r="H56" s="35"/>
      <c r="K56" s="27"/>
    </row>
    <row r="57" spans="1:11">
      <c r="A57" s="27"/>
      <c r="B57" s="27"/>
      <c r="C57" s="27"/>
      <c r="D57" s="35"/>
      <c r="E57" s="35"/>
      <c r="F57" s="35"/>
      <c r="G57" s="35"/>
      <c r="H57" s="35"/>
      <c r="K57" s="27"/>
    </row>
    <row r="58" spans="1:11">
      <c r="A58" s="27"/>
      <c r="B58" s="27"/>
      <c r="C58" s="27"/>
      <c r="D58" s="35"/>
      <c r="E58" s="35"/>
      <c r="F58" s="35"/>
      <c r="G58" s="35"/>
      <c r="H58" s="35"/>
      <c r="K58" s="27"/>
    </row>
    <row r="59" spans="1:11">
      <c r="A59" s="27"/>
      <c r="B59" s="27"/>
      <c r="C59" s="27"/>
      <c r="D59" s="35"/>
      <c r="E59" s="35"/>
      <c r="F59" s="35"/>
      <c r="G59" s="35"/>
      <c r="H59" s="35"/>
      <c r="K59" s="27"/>
    </row>
    <row r="60" spans="1:11">
      <c r="A60" s="27"/>
      <c r="B60" s="27"/>
      <c r="C60" s="27"/>
      <c r="D60" s="35"/>
      <c r="E60" s="35"/>
      <c r="F60" s="35"/>
      <c r="G60" s="35"/>
      <c r="H60" s="35"/>
      <c r="K60" s="27"/>
    </row>
    <row r="61" spans="1:11">
      <c r="A61" s="27"/>
      <c r="B61" s="27"/>
      <c r="C61" s="27"/>
      <c r="D61" s="35"/>
      <c r="E61" s="35"/>
      <c r="F61" s="35"/>
      <c r="G61" s="35"/>
      <c r="H61" s="35"/>
      <c r="K61" s="27"/>
    </row>
    <row r="62" spans="1:11">
      <c r="A62" s="27"/>
      <c r="B62" s="27"/>
      <c r="C62" s="27"/>
      <c r="D62" s="35"/>
      <c r="E62" s="35"/>
      <c r="F62" s="35"/>
      <c r="G62" s="35"/>
      <c r="H62" s="35"/>
      <c r="K62" s="27"/>
    </row>
    <row r="63" spans="1:11">
      <c r="A63" s="27"/>
      <c r="B63" s="27"/>
      <c r="C63" s="27"/>
      <c r="D63" s="35"/>
      <c r="E63" s="35"/>
      <c r="F63" s="35"/>
      <c r="G63" s="35"/>
      <c r="H63" s="35"/>
      <c r="K63" s="27"/>
    </row>
    <row r="64" spans="1:11">
      <c r="A64" s="27"/>
      <c r="B64" s="27"/>
      <c r="C64" s="27"/>
      <c r="D64" s="35"/>
      <c r="E64" s="35"/>
      <c r="F64" s="35"/>
      <c r="G64" s="35"/>
      <c r="H64" s="35"/>
      <c r="K64" s="27"/>
    </row>
    <row r="65" spans="1:11">
      <c r="A65" s="27"/>
      <c r="B65" s="27"/>
      <c r="C65" s="27"/>
      <c r="D65" s="35"/>
      <c r="E65" s="35"/>
      <c r="F65" s="35"/>
      <c r="G65" s="35"/>
      <c r="H65" s="35"/>
      <c r="K65" s="27"/>
    </row>
    <row r="66" spans="1:11">
      <c r="A66" s="27"/>
      <c r="B66" s="27"/>
      <c r="C66" s="27"/>
      <c r="D66" s="35"/>
      <c r="E66" s="35"/>
      <c r="F66" s="35"/>
      <c r="G66" s="35"/>
      <c r="H66" s="35"/>
      <c r="K66" s="27"/>
    </row>
    <row r="67" spans="1:11">
      <c r="A67" s="27"/>
      <c r="B67" s="27"/>
      <c r="C67" s="27"/>
      <c r="D67" s="35"/>
      <c r="E67" s="35"/>
      <c r="F67" s="35"/>
      <c r="G67" s="35"/>
      <c r="H67" s="35"/>
      <c r="K67" s="27"/>
    </row>
    <row r="68" spans="1:11">
      <c r="A68" s="27"/>
      <c r="B68" s="27"/>
      <c r="C68" s="27"/>
      <c r="D68" s="35"/>
      <c r="E68" s="35"/>
      <c r="F68" s="35"/>
      <c r="G68" s="35"/>
      <c r="H68" s="35"/>
      <c r="K68" s="27"/>
    </row>
    <row r="69" spans="1:11">
      <c r="A69" s="27"/>
      <c r="B69" s="27"/>
      <c r="C69" s="27"/>
      <c r="D69" s="35"/>
      <c r="E69" s="35"/>
      <c r="F69" s="35"/>
      <c r="G69" s="35"/>
      <c r="H69" s="35"/>
      <c r="K69" s="27"/>
    </row>
    <row r="70" spans="1:11">
      <c r="A70" s="27"/>
      <c r="B70" s="27"/>
      <c r="C70" s="27"/>
      <c r="D70" s="35"/>
      <c r="E70" s="35"/>
      <c r="F70" s="35"/>
      <c r="G70" s="35"/>
      <c r="H70" s="35"/>
      <c r="K70" s="27"/>
    </row>
    <row r="71" spans="1:11">
      <c r="A71" s="27"/>
      <c r="B71" s="27"/>
      <c r="C71" s="27"/>
      <c r="D71" s="35"/>
      <c r="E71" s="35"/>
      <c r="F71" s="35"/>
      <c r="G71" s="35"/>
      <c r="H71" s="35"/>
      <c r="K71" s="27"/>
    </row>
    <row r="72" spans="1:11">
      <c r="A72" s="27"/>
      <c r="B72" s="27"/>
      <c r="C72" s="27"/>
      <c r="D72" s="35"/>
      <c r="E72" s="35"/>
      <c r="F72" s="35"/>
      <c r="G72" s="35"/>
      <c r="H72" s="35"/>
      <c r="K72" s="27"/>
    </row>
    <row r="73" spans="1:11">
      <c r="A73" s="27"/>
      <c r="B73" s="27"/>
      <c r="C73" s="27"/>
      <c r="D73" s="35"/>
      <c r="E73" s="35"/>
      <c r="F73" s="35"/>
      <c r="G73" s="35"/>
      <c r="H73" s="35"/>
      <c r="K73" s="27"/>
    </row>
    <row r="74" spans="1:11">
      <c r="A74" s="27"/>
      <c r="B74" s="27"/>
      <c r="C74" s="27"/>
      <c r="D74" s="35"/>
      <c r="E74" s="35"/>
      <c r="F74" s="35"/>
      <c r="G74" s="35"/>
      <c r="H74" s="35"/>
      <c r="K74" s="27"/>
    </row>
    <row r="75" spans="1:11">
      <c r="A75" s="27"/>
      <c r="B75" s="27"/>
      <c r="C75" s="27"/>
      <c r="D75" s="35"/>
      <c r="E75" s="35"/>
      <c r="F75" s="35"/>
      <c r="G75" s="35"/>
      <c r="H75" s="35"/>
      <c r="K75" s="27"/>
    </row>
    <row r="76" spans="1:11">
      <c r="A76" s="27"/>
      <c r="B76" s="27"/>
      <c r="C76" s="27"/>
      <c r="D76" s="35"/>
      <c r="E76" s="35"/>
      <c r="F76" s="35"/>
      <c r="G76" s="35"/>
      <c r="H76" s="35"/>
      <c r="K76" s="27"/>
    </row>
    <row r="77" spans="1:11">
      <c r="A77" s="27"/>
      <c r="B77" s="27"/>
      <c r="C77" s="27"/>
      <c r="D77" s="35"/>
      <c r="E77" s="35"/>
      <c r="F77" s="35"/>
      <c r="G77" s="35"/>
      <c r="H77" s="35"/>
      <c r="K77" s="27"/>
    </row>
    <row r="78" spans="1:11">
      <c r="A78" s="27"/>
      <c r="B78" s="27"/>
      <c r="C78" s="27"/>
      <c r="D78" s="35"/>
      <c r="E78" s="35"/>
      <c r="F78" s="35"/>
      <c r="G78" s="35"/>
      <c r="H78" s="35"/>
      <c r="K78" s="27"/>
    </row>
    <row r="79" spans="1:11">
      <c r="A79" s="27"/>
      <c r="B79" s="27"/>
      <c r="C79" s="27"/>
      <c r="D79" s="35"/>
      <c r="E79" s="35"/>
      <c r="F79" s="35"/>
      <c r="G79" s="35"/>
      <c r="H79" s="35"/>
      <c r="K79" s="27"/>
    </row>
    <row r="80" spans="1:11">
      <c r="A80" s="27"/>
      <c r="B80" s="27"/>
      <c r="C80" s="27"/>
      <c r="D80" s="35"/>
      <c r="E80" s="35"/>
      <c r="F80" s="35"/>
      <c r="G80" s="35"/>
      <c r="H80" s="35"/>
      <c r="K80" s="27"/>
    </row>
    <row r="81" spans="1:11">
      <c r="A81" s="27"/>
      <c r="B81" s="27"/>
      <c r="C81" s="27"/>
      <c r="D81" s="35"/>
      <c r="E81" s="35"/>
      <c r="F81" s="35"/>
      <c r="G81" s="35"/>
      <c r="H81" s="35"/>
      <c r="K81" s="27"/>
    </row>
    <row r="82" spans="1:11">
      <c r="A82" s="27"/>
      <c r="B82" s="27"/>
      <c r="C82" s="27"/>
      <c r="D82" s="35"/>
      <c r="E82" s="35"/>
      <c r="F82" s="35"/>
      <c r="G82" s="35"/>
      <c r="H82" s="35"/>
      <c r="K82" s="27"/>
    </row>
    <row r="83" spans="1:11">
      <c r="A83" s="27"/>
      <c r="B83" s="27"/>
      <c r="C83" s="27"/>
      <c r="D83" s="35"/>
      <c r="E83" s="35"/>
      <c r="F83" s="35"/>
      <c r="G83" s="35"/>
      <c r="H83" s="35"/>
      <c r="K83" s="27"/>
    </row>
    <row r="84" spans="1:11">
      <c r="A84" s="27"/>
      <c r="B84" s="27"/>
      <c r="C84" s="27"/>
      <c r="D84" s="35"/>
      <c r="E84" s="35"/>
      <c r="F84" s="35"/>
      <c r="G84" s="35"/>
      <c r="H84" s="35"/>
      <c r="K84" s="27"/>
    </row>
    <row r="85" spans="1:11">
      <c r="A85" s="27"/>
      <c r="B85" s="27"/>
      <c r="C85" s="27"/>
      <c r="D85" s="35"/>
      <c r="E85" s="35"/>
      <c r="F85" s="35"/>
      <c r="G85" s="35"/>
      <c r="H85" s="35"/>
      <c r="K85" s="27"/>
    </row>
    <row r="86" spans="1:11">
      <c r="A86" s="27"/>
      <c r="B86" s="27"/>
      <c r="C86" s="27"/>
      <c r="D86" s="35"/>
      <c r="E86" s="35"/>
      <c r="F86" s="35"/>
      <c r="G86" s="35"/>
      <c r="H86" s="35"/>
      <c r="K86" s="27"/>
    </row>
    <row r="87" spans="1:11">
      <c r="A87" s="27"/>
      <c r="B87" s="27"/>
      <c r="C87" s="27"/>
      <c r="D87" s="35"/>
      <c r="E87" s="35"/>
      <c r="F87" s="35"/>
      <c r="G87" s="35"/>
      <c r="H87" s="35"/>
      <c r="K87" s="27"/>
    </row>
    <row r="88" spans="1:11">
      <c r="A88" s="27"/>
      <c r="B88" s="27"/>
      <c r="C88" s="27"/>
      <c r="D88" s="35"/>
      <c r="E88" s="35"/>
      <c r="F88" s="35"/>
      <c r="G88" s="35"/>
      <c r="H88" s="35"/>
      <c r="K88" s="27"/>
    </row>
    <row r="89" spans="1:11">
      <c r="A89" s="27"/>
      <c r="B89" s="27"/>
      <c r="C89" s="27"/>
      <c r="D89" s="35"/>
      <c r="E89" s="35"/>
      <c r="F89" s="35"/>
      <c r="G89" s="35"/>
      <c r="H89" s="35"/>
      <c r="K89" s="27"/>
    </row>
    <row r="90" spans="1:11">
      <c r="A90" s="27"/>
      <c r="B90" s="27"/>
      <c r="C90" s="27"/>
      <c r="D90" s="35"/>
      <c r="E90" s="35"/>
      <c r="F90" s="35"/>
      <c r="G90" s="35"/>
      <c r="H90" s="35"/>
      <c r="K90" s="27"/>
    </row>
    <row r="91" spans="1:11">
      <c r="A91" s="27"/>
      <c r="B91" s="27"/>
      <c r="C91" s="27"/>
      <c r="D91" s="35"/>
      <c r="E91" s="35"/>
      <c r="F91" s="35"/>
      <c r="G91" s="35"/>
      <c r="H91" s="35"/>
      <c r="K91" s="27"/>
    </row>
    <row r="92" spans="1:11">
      <c r="A92" s="27"/>
      <c r="B92" s="27"/>
      <c r="C92" s="27"/>
      <c r="D92" s="35"/>
      <c r="E92" s="35"/>
      <c r="F92" s="35"/>
      <c r="G92" s="35"/>
      <c r="H92" s="35"/>
      <c r="K92" s="27"/>
    </row>
    <row r="93" spans="1:11">
      <c r="A93" s="27"/>
      <c r="B93" s="27"/>
      <c r="C93" s="27"/>
      <c r="D93" s="35"/>
      <c r="E93" s="35"/>
      <c r="F93" s="35"/>
      <c r="G93" s="35"/>
      <c r="H93" s="35"/>
      <c r="K93" s="27"/>
    </row>
    <row r="94" spans="1:11">
      <c r="A94" s="27"/>
      <c r="B94" s="27"/>
      <c r="C94" s="27"/>
      <c r="D94" s="35"/>
      <c r="E94" s="35"/>
      <c r="F94" s="35"/>
      <c r="G94" s="35"/>
      <c r="H94" s="35"/>
      <c r="K94" s="27"/>
    </row>
    <row r="95" spans="1:11">
      <c r="A95" s="27"/>
      <c r="B95" s="27"/>
      <c r="C95" s="27"/>
      <c r="D95" s="35"/>
      <c r="E95" s="35"/>
      <c r="F95" s="35"/>
      <c r="G95" s="35"/>
      <c r="H95" s="35"/>
      <c r="K95" s="27"/>
    </row>
    <row r="96" spans="1:11">
      <c r="A96" s="27"/>
      <c r="B96" s="27"/>
      <c r="C96" s="27"/>
      <c r="D96" s="35"/>
      <c r="E96" s="35"/>
      <c r="F96" s="35"/>
      <c r="G96" s="35"/>
      <c r="H96" s="35"/>
      <c r="K96" s="27"/>
    </row>
    <row r="97" spans="1:11">
      <c r="A97" s="27"/>
      <c r="B97" s="27"/>
      <c r="C97" s="27"/>
      <c r="D97" s="35"/>
      <c r="E97" s="35"/>
      <c r="F97" s="35"/>
      <c r="G97" s="35"/>
      <c r="H97" s="35"/>
      <c r="K97" s="27"/>
    </row>
    <row r="98" spans="1:11">
      <c r="A98" s="27"/>
      <c r="B98" s="27"/>
      <c r="C98" s="27"/>
      <c r="D98" s="35"/>
      <c r="E98" s="35"/>
      <c r="F98" s="35"/>
      <c r="G98" s="35"/>
      <c r="H98" s="35"/>
      <c r="K98" s="27"/>
    </row>
    <row r="99" spans="1:11">
      <c r="A99" s="27"/>
      <c r="B99" s="27"/>
      <c r="C99" s="27"/>
      <c r="D99" s="35"/>
      <c r="E99" s="35"/>
      <c r="F99" s="35"/>
      <c r="G99" s="35"/>
      <c r="H99" s="35"/>
      <c r="K99" s="27"/>
    </row>
    <row r="100" spans="1:11">
      <c r="A100" s="27"/>
      <c r="B100" s="27"/>
      <c r="C100" s="27"/>
      <c r="D100" s="35"/>
      <c r="E100" s="35"/>
      <c r="F100" s="35"/>
      <c r="G100" s="35"/>
      <c r="H100" s="35"/>
      <c r="K100" s="27"/>
    </row>
    <row r="101" spans="1:11">
      <c r="A101" s="27"/>
      <c r="B101" s="27"/>
      <c r="C101" s="27"/>
      <c r="D101" s="35"/>
      <c r="E101" s="35"/>
      <c r="F101" s="35"/>
      <c r="G101" s="35"/>
      <c r="H101" s="35"/>
      <c r="K101" s="27"/>
    </row>
    <row r="102" spans="1:11">
      <c r="A102" s="27"/>
      <c r="B102" s="27"/>
      <c r="C102" s="27"/>
      <c r="D102" s="35"/>
      <c r="E102" s="35"/>
      <c r="F102" s="35"/>
      <c r="G102" s="35"/>
      <c r="H102" s="35"/>
      <c r="K102" s="27"/>
    </row>
    <row r="103" spans="1:11">
      <c r="A103" s="27"/>
      <c r="B103" s="27"/>
      <c r="C103" s="27"/>
      <c r="D103" s="35"/>
      <c r="E103" s="35"/>
      <c r="F103" s="35"/>
      <c r="G103" s="35"/>
      <c r="H103" s="35"/>
      <c r="K103" s="27"/>
    </row>
  </sheetData>
  <sortState ref="A13:I32">
    <sortCondition ref="H13:H32"/>
    <sortCondition ref="F13:F32"/>
    <sortCondition ref="E13:E32"/>
  </sortState>
  <mergeCells count="8">
    <mergeCell ref="A8:H8"/>
    <mergeCell ref="A9:H9"/>
    <mergeCell ref="A11:H11"/>
    <mergeCell ref="A1:H1"/>
    <mergeCell ref="A2:H2"/>
    <mergeCell ref="A4:H4"/>
    <mergeCell ref="A5:H5"/>
    <mergeCell ref="A6:H6"/>
  </mergeCells>
  <phoneticPr fontId="0" type="noConversion"/>
  <printOptions horizontalCentered="1" verticalCentered="1"/>
  <pageMargins left="0" right="0" top="0" bottom="0" header="0" footer="0"/>
  <pageSetup paperSize="9" orientation="portrait" horizontalDpi="4294967293" verticalDpi="4294967293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K99"/>
  <sheetViews>
    <sheetView zoomScale="70" zoomScaleNormal="70" workbookViewId="0">
      <selection sqref="A1:H1"/>
    </sheetView>
  </sheetViews>
  <sheetFormatPr baseColWidth="10" defaultRowHeight="18.75"/>
  <cols>
    <col min="1" max="1" width="29.85546875" style="1" customWidth="1"/>
    <col min="2" max="2" width="7.7109375" style="1" bestFit="1" customWidth="1"/>
    <col min="3" max="3" width="8.5703125" style="1" bestFit="1" customWidth="1"/>
    <col min="4" max="8" width="6.7109375" style="2" customWidth="1"/>
    <col min="9" max="9" width="12.85546875" style="27" customWidth="1"/>
    <col min="10" max="10" width="10.140625" style="60" bestFit="1" customWidth="1"/>
    <col min="11" max="16384" width="11.42578125" style="1"/>
  </cols>
  <sheetData>
    <row r="1" spans="1:11" ht="30.75">
      <c r="A1" s="112" t="s">
        <v>6</v>
      </c>
      <c r="B1" s="112"/>
      <c r="C1" s="112"/>
      <c r="D1" s="112"/>
      <c r="E1" s="112"/>
      <c r="F1" s="112"/>
      <c r="G1" s="112"/>
      <c r="H1" s="112"/>
      <c r="I1" s="1"/>
    </row>
    <row r="2" spans="1:11" ht="30.75">
      <c r="A2" s="112" t="s">
        <v>7</v>
      </c>
      <c r="B2" s="112"/>
      <c r="C2" s="112"/>
      <c r="D2" s="112"/>
      <c r="E2" s="112"/>
      <c r="F2" s="112"/>
      <c r="G2" s="112"/>
      <c r="H2" s="112"/>
      <c r="I2" s="1"/>
    </row>
    <row r="3" spans="1:11">
      <c r="D3" s="1"/>
      <c r="E3" s="1"/>
      <c r="F3" s="1"/>
      <c r="G3" s="1"/>
      <c r="H3" s="1"/>
      <c r="I3" s="1"/>
    </row>
    <row r="4" spans="1:11" ht="25.5">
      <c r="A4" s="113" t="str">
        <f>'CAB Hasta 9,9'!A4:H4</f>
        <v>TANDIL</v>
      </c>
      <c r="B4" s="113"/>
      <c r="C4" s="113"/>
      <c r="D4" s="113"/>
      <c r="E4" s="113"/>
      <c r="F4" s="113"/>
      <c r="G4" s="113"/>
      <c r="H4" s="113"/>
      <c r="I4" s="1"/>
    </row>
    <row r="5" spans="1:11" ht="25.5">
      <c r="A5" s="113" t="str">
        <f>'CAB Hasta 9,9'!A5:H5</f>
        <v>GOLF CLUB</v>
      </c>
      <c r="B5" s="113"/>
      <c r="C5" s="113"/>
      <c r="D5" s="113"/>
      <c r="E5" s="113"/>
      <c r="F5" s="113"/>
      <c r="G5" s="113"/>
      <c r="H5" s="113"/>
      <c r="I5" s="1"/>
    </row>
    <row r="6" spans="1:11" ht="26.25">
      <c r="A6" s="118" t="str">
        <f>'CAB Hasta 9,9'!A6:H6</f>
        <v>5° FECHA DEL RANKING DE MAYORES</v>
      </c>
      <c r="B6" s="118"/>
      <c r="C6" s="118"/>
      <c r="D6" s="118"/>
      <c r="E6" s="118"/>
      <c r="F6" s="118"/>
      <c r="G6" s="118"/>
      <c r="H6" s="118"/>
      <c r="I6" s="1"/>
    </row>
    <row r="7" spans="1:11" ht="20.25">
      <c r="A7" s="6"/>
      <c r="B7" s="6"/>
      <c r="C7" s="6"/>
      <c r="D7" s="6"/>
      <c r="E7" s="6"/>
      <c r="F7" s="6"/>
      <c r="G7" s="6"/>
      <c r="H7" s="6"/>
      <c r="I7" s="1"/>
    </row>
    <row r="8" spans="1:11" ht="19.5">
      <c r="A8" s="115" t="str">
        <f>'CAB Hasta 9,9'!A8:H8</f>
        <v>DOS VUELTAS DE 9 HOYOS MEDAL PLAY</v>
      </c>
      <c r="B8" s="115"/>
      <c r="C8" s="115"/>
      <c r="D8" s="115"/>
      <c r="E8" s="115"/>
      <c r="F8" s="115"/>
      <c r="G8" s="115"/>
      <c r="H8" s="115"/>
      <c r="I8" s="1"/>
    </row>
    <row r="9" spans="1:11" ht="19.5">
      <c r="A9" s="116" t="str">
        <f>'CAB Hasta 9,9'!A9:H9</f>
        <v>SABADO 29 Y DOMINGO 30 DE OCTUBRE DE 2022</v>
      </c>
      <c r="B9" s="116"/>
      <c r="C9" s="116"/>
      <c r="D9" s="116"/>
      <c r="E9" s="116"/>
      <c r="F9" s="116"/>
      <c r="G9" s="116"/>
      <c r="H9" s="116"/>
      <c r="I9" s="1"/>
    </row>
    <row r="10" spans="1:11" ht="20.25" thickBot="1">
      <c r="A10" s="58"/>
      <c r="B10" s="58"/>
      <c r="C10" s="58"/>
      <c r="D10" s="58"/>
      <c r="E10" s="58"/>
      <c r="F10" s="58"/>
      <c r="G10" s="58"/>
      <c r="H10" s="58"/>
      <c r="I10" s="1"/>
    </row>
    <row r="11" spans="1:11" ht="20.25" thickBot="1">
      <c r="A11" s="109" t="s">
        <v>28</v>
      </c>
      <c r="B11" s="110"/>
      <c r="C11" s="110"/>
      <c r="D11" s="110"/>
      <c r="E11" s="110"/>
      <c r="F11" s="110"/>
      <c r="G11" s="110"/>
      <c r="H11" s="111"/>
      <c r="I11" s="1"/>
    </row>
    <row r="12" spans="1:11" s="57" customFormat="1" ht="20.25" thickBot="1">
      <c r="A12" s="62" t="s">
        <v>10</v>
      </c>
      <c r="B12" s="63" t="s">
        <v>8</v>
      </c>
      <c r="C12" s="64" t="s">
        <v>16</v>
      </c>
      <c r="D12" s="62" t="s">
        <v>1</v>
      </c>
      <c r="E12" s="62" t="s">
        <v>2</v>
      </c>
      <c r="F12" s="62" t="s">
        <v>3</v>
      </c>
      <c r="G12" s="62" t="s">
        <v>4</v>
      </c>
      <c r="H12" s="62" t="s">
        <v>5</v>
      </c>
      <c r="I12" s="70" t="s">
        <v>29</v>
      </c>
      <c r="J12" s="69"/>
      <c r="K12" s="71" t="s">
        <v>30</v>
      </c>
    </row>
    <row r="13" spans="1:11" ht="19.5">
      <c r="A13" s="40" t="s">
        <v>171</v>
      </c>
      <c r="B13" s="53" t="s">
        <v>43</v>
      </c>
      <c r="C13" s="54">
        <v>28.9</v>
      </c>
      <c r="D13" s="55">
        <v>30</v>
      </c>
      <c r="E13" s="54">
        <v>48</v>
      </c>
      <c r="F13" s="54">
        <v>50</v>
      </c>
      <c r="G13" s="34">
        <f>SUM(E13+F13)</f>
        <v>98</v>
      </c>
      <c r="H13" s="140">
        <f>(G13-D13)</f>
        <v>68</v>
      </c>
      <c r="I13" s="41">
        <v>19941</v>
      </c>
      <c r="J13" s="61" t="s">
        <v>21</v>
      </c>
      <c r="K13" s="72">
        <f t="shared" ref="K13:K26" si="0">(F13-D13*0.5)</f>
        <v>35</v>
      </c>
    </row>
    <row r="14" spans="1:11">
      <c r="A14" s="40" t="s">
        <v>165</v>
      </c>
      <c r="B14" s="53" t="s">
        <v>43</v>
      </c>
      <c r="C14" s="54">
        <v>16.100000000000001</v>
      </c>
      <c r="D14" s="55">
        <v>16</v>
      </c>
      <c r="E14" s="54">
        <v>46</v>
      </c>
      <c r="F14" s="54">
        <v>44</v>
      </c>
      <c r="G14" s="34">
        <f>SUM(E14+F14)</f>
        <v>90</v>
      </c>
      <c r="H14" s="75">
        <f>(G14-D14)</f>
        <v>74</v>
      </c>
      <c r="I14" s="41">
        <v>24086</v>
      </c>
      <c r="K14" s="72">
        <f t="shared" si="0"/>
        <v>36</v>
      </c>
    </row>
    <row r="15" spans="1:11">
      <c r="A15" s="40" t="s">
        <v>164</v>
      </c>
      <c r="B15" s="53" t="s">
        <v>43</v>
      </c>
      <c r="C15" s="54">
        <v>16</v>
      </c>
      <c r="D15" s="55">
        <v>16</v>
      </c>
      <c r="E15" s="54">
        <v>45</v>
      </c>
      <c r="F15" s="54">
        <v>45</v>
      </c>
      <c r="G15" s="34">
        <f>SUM(E15+F15)</f>
        <v>90</v>
      </c>
      <c r="H15" s="75">
        <f>(G15-D15)</f>
        <v>74</v>
      </c>
      <c r="I15" s="41">
        <v>25129</v>
      </c>
      <c r="K15" s="72">
        <f t="shared" si="0"/>
        <v>37</v>
      </c>
    </row>
    <row r="16" spans="1:11">
      <c r="A16" s="40" t="s">
        <v>169</v>
      </c>
      <c r="B16" s="53" t="s">
        <v>43</v>
      </c>
      <c r="C16" s="54">
        <v>21.5</v>
      </c>
      <c r="D16" s="55">
        <v>22</v>
      </c>
      <c r="E16" s="54">
        <v>51</v>
      </c>
      <c r="F16" s="54">
        <v>47</v>
      </c>
      <c r="G16" s="34">
        <f>SUM(E16+F16)</f>
        <v>98</v>
      </c>
      <c r="H16" s="75">
        <f>(G16-D16)</f>
        <v>76</v>
      </c>
      <c r="I16" s="41">
        <v>22540</v>
      </c>
      <c r="K16" s="72">
        <f t="shared" si="0"/>
        <v>36</v>
      </c>
    </row>
    <row r="17" spans="1:11">
      <c r="A17" s="40" t="s">
        <v>172</v>
      </c>
      <c r="B17" s="53" t="s">
        <v>43</v>
      </c>
      <c r="C17" s="54">
        <v>33.700000000000003</v>
      </c>
      <c r="D17" s="55">
        <v>35</v>
      </c>
      <c r="E17" s="54">
        <v>53</v>
      </c>
      <c r="F17" s="54">
        <v>60</v>
      </c>
      <c r="G17" s="34">
        <f>SUM(E17+F17)</f>
        <v>113</v>
      </c>
      <c r="H17" s="75">
        <f>(G17-D17)</f>
        <v>78</v>
      </c>
      <c r="I17" s="41">
        <v>21411</v>
      </c>
      <c r="K17" s="72">
        <f t="shared" si="0"/>
        <v>42.5</v>
      </c>
    </row>
    <row r="18" spans="1:11">
      <c r="A18" s="40" t="s">
        <v>167</v>
      </c>
      <c r="B18" s="53" t="s">
        <v>43</v>
      </c>
      <c r="C18" s="54">
        <v>19.399999999999999</v>
      </c>
      <c r="D18" s="55">
        <v>20</v>
      </c>
      <c r="E18" s="54">
        <v>47</v>
      </c>
      <c r="F18" s="54">
        <v>52</v>
      </c>
      <c r="G18" s="34">
        <f>SUM(E18+F18)</f>
        <v>99</v>
      </c>
      <c r="H18" s="75">
        <f>(G18-D18)</f>
        <v>79</v>
      </c>
      <c r="I18" s="41">
        <v>24209</v>
      </c>
      <c r="K18" s="72">
        <f t="shared" si="0"/>
        <v>42</v>
      </c>
    </row>
    <row r="19" spans="1:11">
      <c r="A19" s="40" t="s">
        <v>160</v>
      </c>
      <c r="B19" s="53" t="s">
        <v>86</v>
      </c>
      <c r="C19" s="54">
        <v>8.8000000000000007</v>
      </c>
      <c r="D19" s="55">
        <v>8</v>
      </c>
      <c r="E19" s="54">
        <v>45</v>
      </c>
      <c r="F19" s="54">
        <v>44</v>
      </c>
      <c r="G19" s="34">
        <f>SUM(E19+F19)</f>
        <v>89</v>
      </c>
      <c r="H19" s="75">
        <f>(G19-D19)</f>
        <v>81</v>
      </c>
      <c r="I19" s="41">
        <v>20628</v>
      </c>
      <c r="K19" s="72">
        <f t="shared" si="0"/>
        <v>40</v>
      </c>
    </row>
    <row r="20" spans="1:11">
      <c r="A20" s="40" t="s">
        <v>168</v>
      </c>
      <c r="B20" s="53" t="s">
        <v>43</v>
      </c>
      <c r="C20" s="54">
        <v>20.8</v>
      </c>
      <c r="D20" s="55">
        <v>21</v>
      </c>
      <c r="E20" s="54">
        <v>46</v>
      </c>
      <c r="F20" s="54">
        <v>56</v>
      </c>
      <c r="G20" s="34">
        <f>SUM(E20+F20)</f>
        <v>102</v>
      </c>
      <c r="H20" s="75">
        <f>(G20-D20)</f>
        <v>81</v>
      </c>
      <c r="I20" s="41">
        <v>18691</v>
      </c>
      <c r="K20" s="72">
        <f t="shared" si="0"/>
        <v>45.5</v>
      </c>
    </row>
    <row r="21" spans="1:11">
      <c r="A21" s="40" t="s">
        <v>161</v>
      </c>
      <c r="B21" s="53" t="s">
        <v>43</v>
      </c>
      <c r="C21" s="54">
        <v>9.9</v>
      </c>
      <c r="D21" s="55">
        <v>10</v>
      </c>
      <c r="E21" s="54">
        <v>42</v>
      </c>
      <c r="F21" s="54">
        <v>51</v>
      </c>
      <c r="G21" s="34">
        <f>SUM(E21+F21)</f>
        <v>93</v>
      </c>
      <c r="H21" s="75">
        <f>(G21-D21)</f>
        <v>83</v>
      </c>
      <c r="I21" s="41">
        <v>24086</v>
      </c>
      <c r="K21" s="72">
        <f t="shared" si="0"/>
        <v>46</v>
      </c>
    </row>
    <row r="22" spans="1:11" ht="19.5">
      <c r="A22" s="101" t="s">
        <v>159</v>
      </c>
      <c r="B22" s="53" t="s">
        <v>46</v>
      </c>
      <c r="C22" s="54">
        <v>6</v>
      </c>
      <c r="D22" s="102" t="s">
        <v>9</v>
      </c>
      <c r="E22" s="103" t="s">
        <v>9</v>
      </c>
      <c r="F22" s="103" t="s">
        <v>9</v>
      </c>
      <c r="G22" s="33" t="s">
        <v>9</v>
      </c>
      <c r="H22" s="104" t="s">
        <v>9</v>
      </c>
      <c r="I22" s="41">
        <v>30405</v>
      </c>
      <c r="K22" s="72" t="e">
        <f t="shared" si="0"/>
        <v>#VALUE!</v>
      </c>
    </row>
    <row r="23" spans="1:11">
      <c r="A23" s="40" t="s">
        <v>162</v>
      </c>
      <c r="B23" s="53" t="s">
        <v>48</v>
      </c>
      <c r="C23" s="54">
        <v>10.9</v>
      </c>
      <c r="D23" s="55" t="s">
        <v>5</v>
      </c>
      <c r="E23" s="54" t="s">
        <v>192</v>
      </c>
      <c r="F23" s="54" t="s">
        <v>193</v>
      </c>
      <c r="G23" s="33" t="s">
        <v>9</v>
      </c>
      <c r="H23" s="104" t="s">
        <v>9</v>
      </c>
      <c r="I23" s="41">
        <v>29060</v>
      </c>
    </row>
    <row r="24" spans="1:11">
      <c r="A24" s="40" t="s">
        <v>163</v>
      </c>
      <c r="B24" s="53" t="s">
        <v>41</v>
      </c>
      <c r="C24" s="54">
        <v>13.7</v>
      </c>
      <c r="D24" s="55" t="s">
        <v>5</v>
      </c>
      <c r="E24" s="54" t="s">
        <v>192</v>
      </c>
      <c r="F24" s="54" t="s">
        <v>193</v>
      </c>
      <c r="G24" s="33" t="s">
        <v>9</v>
      </c>
      <c r="H24" s="104" t="s">
        <v>9</v>
      </c>
      <c r="I24" s="41">
        <v>26905</v>
      </c>
    </row>
    <row r="25" spans="1:11">
      <c r="A25" s="40" t="s">
        <v>170</v>
      </c>
      <c r="B25" s="53" t="s">
        <v>112</v>
      </c>
      <c r="C25" s="54">
        <v>28.7</v>
      </c>
      <c r="D25" s="55" t="s">
        <v>5</v>
      </c>
      <c r="E25" s="54" t="s">
        <v>192</v>
      </c>
      <c r="F25" s="54" t="s">
        <v>193</v>
      </c>
      <c r="G25" s="33" t="s">
        <v>9</v>
      </c>
      <c r="H25" s="104" t="s">
        <v>9</v>
      </c>
      <c r="I25" s="41">
        <v>23148</v>
      </c>
    </row>
    <row r="26" spans="1:11">
      <c r="A26" s="40" t="s">
        <v>173</v>
      </c>
      <c r="B26" s="53" t="s">
        <v>59</v>
      </c>
      <c r="C26" s="54">
        <v>38.299999999999997</v>
      </c>
      <c r="D26" s="55" t="s">
        <v>5</v>
      </c>
      <c r="E26" s="54" t="s">
        <v>192</v>
      </c>
      <c r="F26" s="54" t="s">
        <v>193</v>
      </c>
      <c r="G26" s="33" t="s">
        <v>9</v>
      </c>
      <c r="H26" s="104" t="s">
        <v>9</v>
      </c>
      <c r="I26" s="41">
        <v>25845</v>
      </c>
      <c r="K26" s="27"/>
    </row>
    <row r="27" spans="1:11">
      <c r="A27" s="40" t="s">
        <v>166</v>
      </c>
      <c r="B27" s="53" t="s">
        <v>43</v>
      </c>
      <c r="C27" s="54">
        <v>16.5</v>
      </c>
      <c r="D27" s="55" t="s">
        <v>5</v>
      </c>
      <c r="E27" s="54" t="s">
        <v>192</v>
      </c>
      <c r="F27" s="54" t="s">
        <v>193</v>
      </c>
      <c r="G27" s="33" t="s">
        <v>9</v>
      </c>
      <c r="H27" s="104" t="s">
        <v>9</v>
      </c>
      <c r="I27" s="41">
        <v>23537</v>
      </c>
    </row>
    <row r="28" spans="1:11">
      <c r="A28" s="27"/>
      <c r="B28" s="27"/>
      <c r="C28" s="27"/>
      <c r="D28" s="35"/>
      <c r="E28" s="35"/>
      <c r="F28" s="35"/>
      <c r="G28" s="35"/>
      <c r="H28" s="35"/>
      <c r="K28" s="27"/>
    </row>
    <row r="29" spans="1:11">
      <c r="A29" s="27"/>
      <c r="B29" s="27"/>
      <c r="C29" s="27"/>
      <c r="D29" s="35"/>
      <c r="E29" s="35"/>
      <c r="F29" s="35"/>
      <c r="G29" s="35"/>
      <c r="H29" s="35"/>
      <c r="K29" s="27"/>
    </row>
    <row r="30" spans="1:11">
      <c r="A30" s="27"/>
      <c r="B30" s="27"/>
      <c r="C30" s="27"/>
      <c r="D30" s="35"/>
      <c r="E30" s="35"/>
      <c r="F30" s="35"/>
      <c r="G30" s="35"/>
      <c r="H30" s="35"/>
      <c r="K30" s="27"/>
    </row>
    <row r="31" spans="1:11">
      <c r="A31" s="27"/>
      <c r="B31" s="27"/>
      <c r="C31" s="27"/>
      <c r="D31" s="35"/>
      <c r="E31" s="35"/>
      <c r="F31" s="35"/>
      <c r="G31" s="35"/>
      <c r="H31" s="35"/>
      <c r="K31" s="27"/>
    </row>
    <row r="32" spans="1:11">
      <c r="A32" s="27"/>
      <c r="B32" s="27"/>
      <c r="C32" s="27"/>
      <c r="D32" s="35"/>
      <c r="E32" s="35"/>
      <c r="F32" s="35"/>
      <c r="G32" s="35"/>
      <c r="H32" s="35"/>
      <c r="K32" s="27"/>
    </row>
    <row r="33" spans="1:11">
      <c r="A33" s="27"/>
      <c r="B33" s="27"/>
      <c r="C33" s="27"/>
      <c r="D33" s="35"/>
      <c r="E33" s="35"/>
      <c r="F33" s="35"/>
      <c r="G33" s="35"/>
      <c r="H33" s="35"/>
      <c r="K33" s="27"/>
    </row>
    <row r="34" spans="1:11">
      <c r="A34" s="27"/>
      <c r="B34" s="27"/>
      <c r="C34" s="27"/>
      <c r="D34" s="35"/>
      <c r="E34" s="35"/>
      <c r="F34" s="35"/>
      <c r="G34" s="35"/>
      <c r="H34" s="35"/>
      <c r="K34" s="27"/>
    </row>
    <row r="35" spans="1:11">
      <c r="A35" s="27"/>
      <c r="B35" s="27"/>
      <c r="C35" s="27"/>
      <c r="D35" s="35"/>
      <c r="E35" s="35"/>
      <c r="F35" s="35"/>
      <c r="G35" s="35"/>
      <c r="H35" s="35"/>
      <c r="K35" s="27"/>
    </row>
    <row r="36" spans="1:11">
      <c r="A36" s="27"/>
      <c r="B36" s="27"/>
      <c r="C36" s="27"/>
      <c r="D36" s="35"/>
      <c r="E36" s="35"/>
      <c r="F36" s="35"/>
      <c r="G36" s="35"/>
      <c r="H36" s="35"/>
      <c r="K36" s="27"/>
    </row>
    <row r="37" spans="1:11">
      <c r="A37" s="27"/>
      <c r="B37" s="27"/>
      <c r="C37" s="27"/>
      <c r="D37" s="35"/>
      <c r="E37" s="35"/>
      <c r="F37" s="35"/>
      <c r="G37" s="35"/>
      <c r="H37" s="35"/>
      <c r="K37" s="27"/>
    </row>
    <row r="38" spans="1:11">
      <c r="A38" s="27"/>
      <c r="B38" s="27"/>
      <c r="C38" s="27"/>
      <c r="D38" s="35"/>
      <c r="E38" s="35"/>
      <c r="F38" s="35"/>
      <c r="G38" s="35"/>
      <c r="H38" s="35"/>
      <c r="K38" s="27"/>
    </row>
    <row r="39" spans="1:11">
      <c r="A39" s="27"/>
      <c r="B39" s="27"/>
      <c r="C39" s="27"/>
      <c r="D39" s="35"/>
      <c r="E39" s="35"/>
      <c r="F39" s="35"/>
      <c r="G39" s="35"/>
      <c r="H39" s="35"/>
      <c r="K39" s="27"/>
    </row>
    <row r="40" spans="1:11">
      <c r="A40" s="27"/>
      <c r="B40" s="27"/>
      <c r="C40" s="27"/>
      <c r="D40" s="35"/>
      <c r="E40" s="35"/>
      <c r="F40" s="35"/>
      <c r="G40" s="35"/>
      <c r="H40" s="35"/>
      <c r="K40" s="27"/>
    </row>
    <row r="41" spans="1:11">
      <c r="A41" s="27"/>
      <c r="B41" s="27"/>
      <c r="C41" s="27"/>
      <c r="D41" s="35"/>
      <c r="E41" s="35"/>
      <c r="F41" s="35"/>
      <c r="G41" s="35"/>
      <c r="H41" s="35"/>
      <c r="K41" s="27"/>
    </row>
    <row r="42" spans="1:11">
      <c r="A42" s="27"/>
      <c r="B42" s="27"/>
      <c r="C42" s="27"/>
      <c r="D42" s="35"/>
      <c r="E42" s="35"/>
      <c r="F42" s="35"/>
      <c r="G42" s="35"/>
      <c r="H42" s="35"/>
      <c r="K42" s="27"/>
    </row>
    <row r="43" spans="1:11">
      <c r="A43" s="27"/>
      <c r="B43" s="27"/>
      <c r="C43" s="27"/>
      <c r="D43" s="35"/>
      <c r="E43" s="35"/>
      <c r="F43" s="35"/>
      <c r="G43" s="35"/>
      <c r="H43" s="35"/>
      <c r="K43" s="27"/>
    </row>
    <row r="44" spans="1:11">
      <c r="A44" s="27"/>
      <c r="B44" s="27"/>
      <c r="C44" s="27"/>
      <c r="D44" s="35"/>
      <c r="E44" s="35"/>
      <c r="F44" s="35"/>
      <c r="G44" s="35"/>
      <c r="H44" s="35"/>
      <c r="K44" s="27"/>
    </row>
    <row r="45" spans="1:11">
      <c r="A45" s="27"/>
      <c r="B45" s="27"/>
      <c r="C45" s="27"/>
      <c r="D45" s="35"/>
      <c r="E45" s="35"/>
      <c r="F45" s="35"/>
      <c r="G45" s="35"/>
      <c r="H45" s="35"/>
      <c r="K45" s="27"/>
    </row>
    <row r="46" spans="1:11">
      <c r="A46" s="27"/>
      <c r="B46" s="27"/>
      <c r="C46" s="27"/>
      <c r="D46" s="35"/>
      <c r="E46" s="35"/>
      <c r="F46" s="35"/>
      <c r="G46" s="35"/>
      <c r="H46" s="35"/>
      <c r="K46" s="27"/>
    </row>
    <row r="47" spans="1:11">
      <c r="A47" s="27"/>
      <c r="B47" s="27"/>
      <c r="C47" s="27"/>
      <c r="D47" s="35"/>
      <c r="E47" s="35"/>
      <c r="F47" s="35"/>
      <c r="G47" s="35"/>
      <c r="H47" s="35"/>
      <c r="K47" s="27"/>
    </row>
    <row r="48" spans="1:11">
      <c r="A48" s="27"/>
      <c r="B48" s="27"/>
      <c r="C48" s="27"/>
      <c r="D48" s="35"/>
      <c r="E48" s="35"/>
      <c r="F48" s="35"/>
      <c r="G48" s="35"/>
      <c r="H48" s="35"/>
      <c r="K48" s="27"/>
    </row>
    <row r="49" spans="1:11">
      <c r="A49" s="27"/>
      <c r="B49" s="27"/>
      <c r="C49" s="27"/>
      <c r="D49" s="35"/>
      <c r="E49" s="35"/>
      <c r="F49" s="35"/>
      <c r="G49" s="35"/>
      <c r="H49" s="35"/>
      <c r="K49" s="27"/>
    </row>
    <row r="50" spans="1:11">
      <c r="A50" s="27"/>
      <c r="B50" s="27"/>
      <c r="C50" s="27"/>
      <c r="D50" s="35"/>
      <c r="E50" s="35"/>
      <c r="F50" s="35"/>
      <c r="G50" s="35"/>
      <c r="H50" s="35"/>
      <c r="K50" s="27"/>
    </row>
    <row r="51" spans="1:11">
      <c r="A51" s="27"/>
      <c r="B51" s="27"/>
      <c r="C51" s="27"/>
      <c r="D51" s="35"/>
      <c r="E51" s="35"/>
      <c r="F51" s="35"/>
      <c r="G51" s="35"/>
      <c r="H51" s="35"/>
      <c r="K51" s="27"/>
    </row>
    <row r="52" spans="1:11">
      <c r="A52" s="27"/>
      <c r="B52" s="27"/>
      <c r="C52" s="27"/>
      <c r="D52" s="35"/>
      <c r="E52" s="35"/>
      <c r="F52" s="35"/>
      <c r="G52" s="35"/>
      <c r="H52" s="35"/>
      <c r="K52" s="27"/>
    </row>
    <row r="53" spans="1:11">
      <c r="A53" s="27"/>
      <c r="B53" s="27"/>
      <c r="C53" s="27"/>
      <c r="D53" s="35"/>
      <c r="E53" s="35"/>
      <c r="F53" s="35"/>
      <c r="G53" s="35"/>
      <c r="H53" s="35"/>
      <c r="K53" s="27"/>
    </row>
    <row r="54" spans="1:11">
      <c r="A54" s="27"/>
      <c r="B54" s="27"/>
      <c r="C54" s="27"/>
      <c r="D54" s="35"/>
      <c r="E54" s="35"/>
      <c r="F54" s="35"/>
      <c r="G54" s="35"/>
      <c r="H54" s="35"/>
      <c r="K54" s="27"/>
    </row>
    <row r="55" spans="1:11">
      <c r="A55" s="27"/>
      <c r="B55" s="27"/>
      <c r="C55" s="27"/>
      <c r="D55" s="35"/>
      <c r="E55" s="35"/>
      <c r="F55" s="35"/>
      <c r="G55" s="35"/>
      <c r="H55" s="35"/>
      <c r="K55" s="27"/>
    </row>
    <row r="56" spans="1:11">
      <c r="A56" s="27"/>
      <c r="B56" s="27"/>
      <c r="C56" s="27"/>
      <c r="D56" s="35"/>
      <c r="E56" s="35"/>
      <c r="F56" s="35"/>
      <c r="G56" s="35"/>
      <c r="H56" s="35"/>
      <c r="K56" s="27"/>
    </row>
    <row r="57" spans="1:11">
      <c r="A57" s="27"/>
      <c r="B57" s="27"/>
      <c r="C57" s="27"/>
      <c r="D57" s="35"/>
      <c r="E57" s="35"/>
      <c r="F57" s="35"/>
      <c r="G57" s="35"/>
      <c r="H57" s="35"/>
      <c r="K57" s="27"/>
    </row>
    <row r="58" spans="1:11">
      <c r="A58" s="27"/>
      <c r="B58" s="27"/>
      <c r="C58" s="27"/>
      <c r="D58" s="35"/>
      <c r="E58" s="35"/>
      <c r="F58" s="35"/>
      <c r="G58" s="35"/>
      <c r="H58" s="35"/>
      <c r="K58" s="27"/>
    </row>
    <row r="59" spans="1:11">
      <c r="A59" s="27"/>
      <c r="B59" s="27"/>
      <c r="C59" s="27"/>
      <c r="D59" s="35"/>
      <c r="E59" s="35"/>
      <c r="F59" s="35"/>
      <c r="G59" s="35"/>
      <c r="H59" s="35"/>
      <c r="K59" s="27"/>
    </row>
    <row r="60" spans="1:11">
      <c r="A60" s="27"/>
      <c r="B60" s="27"/>
      <c r="C60" s="27"/>
      <c r="D60" s="35"/>
      <c r="E60" s="35"/>
      <c r="F60" s="35"/>
      <c r="G60" s="35"/>
      <c r="H60" s="35"/>
      <c r="K60" s="27"/>
    </row>
    <row r="61" spans="1:11">
      <c r="A61" s="27"/>
      <c r="B61" s="27"/>
      <c r="C61" s="27"/>
      <c r="D61" s="35"/>
      <c r="E61" s="35"/>
      <c r="F61" s="35"/>
      <c r="G61" s="35"/>
      <c r="H61" s="35"/>
      <c r="K61" s="27"/>
    </row>
    <row r="62" spans="1:11">
      <c r="A62" s="27"/>
      <c r="B62" s="27"/>
      <c r="C62" s="27"/>
      <c r="D62" s="35"/>
      <c r="E62" s="35"/>
      <c r="F62" s="35"/>
      <c r="G62" s="35"/>
      <c r="H62" s="35"/>
      <c r="K62" s="27"/>
    </row>
    <row r="63" spans="1:11">
      <c r="A63" s="27"/>
      <c r="B63" s="27"/>
      <c r="C63" s="27"/>
      <c r="D63" s="35"/>
      <c r="E63" s="35"/>
      <c r="F63" s="35"/>
      <c r="G63" s="35"/>
      <c r="H63" s="35"/>
      <c r="K63" s="27"/>
    </row>
    <row r="64" spans="1:11">
      <c r="A64" s="27"/>
      <c r="B64" s="27"/>
      <c r="C64" s="27"/>
      <c r="D64" s="35"/>
      <c r="E64" s="35"/>
      <c r="F64" s="35"/>
      <c r="G64" s="35"/>
      <c r="H64" s="35"/>
      <c r="K64" s="27"/>
    </row>
    <row r="65" spans="1:11">
      <c r="A65" s="27"/>
      <c r="B65" s="27"/>
      <c r="C65" s="27"/>
      <c r="D65" s="35"/>
      <c r="E65" s="35"/>
      <c r="F65" s="35"/>
      <c r="G65" s="35"/>
      <c r="H65" s="35"/>
      <c r="K65" s="27"/>
    </row>
    <row r="66" spans="1:11">
      <c r="A66" s="27"/>
      <c r="B66" s="27"/>
      <c r="C66" s="27"/>
      <c r="D66" s="35"/>
      <c r="E66" s="35"/>
      <c r="F66" s="35"/>
      <c r="G66" s="35"/>
      <c r="H66" s="35"/>
      <c r="K66" s="27"/>
    </row>
    <row r="67" spans="1:11">
      <c r="A67" s="27"/>
      <c r="B67" s="27"/>
      <c r="C67" s="27"/>
      <c r="D67" s="35"/>
      <c r="E67" s="35"/>
      <c r="F67" s="35"/>
      <c r="G67" s="35"/>
      <c r="H67" s="35"/>
      <c r="K67" s="27"/>
    </row>
    <row r="68" spans="1:11">
      <c r="A68" s="27"/>
      <c r="B68" s="27"/>
      <c r="C68" s="27"/>
      <c r="D68" s="35"/>
      <c r="E68" s="35"/>
      <c r="F68" s="35"/>
      <c r="G68" s="35"/>
      <c r="H68" s="35"/>
      <c r="K68" s="27"/>
    </row>
    <row r="69" spans="1:11">
      <c r="A69" s="27"/>
      <c r="B69" s="27"/>
      <c r="C69" s="27"/>
      <c r="D69" s="35"/>
      <c r="E69" s="35"/>
      <c r="F69" s="35"/>
      <c r="G69" s="35"/>
      <c r="H69" s="35"/>
      <c r="K69" s="27"/>
    </row>
    <row r="70" spans="1:11">
      <c r="A70" s="27"/>
      <c r="B70" s="27"/>
      <c r="C70" s="27"/>
      <c r="D70" s="35"/>
      <c r="E70" s="35"/>
      <c r="F70" s="35"/>
      <c r="G70" s="35"/>
      <c r="H70" s="35"/>
      <c r="K70" s="27"/>
    </row>
    <row r="71" spans="1:11">
      <c r="A71" s="27"/>
      <c r="B71" s="27"/>
      <c r="C71" s="27"/>
      <c r="D71" s="35"/>
      <c r="E71" s="35"/>
      <c r="F71" s="35"/>
      <c r="G71" s="35"/>
      <c r="H71" s="35"/>
      <c r="K71" s="27"/>
    </row>
    <row r="72" spans="1:11">
      <c r="A72" s="27"/>
      <c r="B72" s="27"/>
      <c r="C72" s="27"/>
      <c r="D72" s="35"/>
      <c r="E72" s="35"/>
      <c r="F72" s="35"/>
      <c r="G72" s="35"/>
      <c r="H72" s="35"/>
      <c r="K72" s="27"/>
    </row>
    <row r="73" spans="1:11">
      <c r="A73" s="27"/>
      <c r="B73" s="27"/>
      <c r="C73" s="27"/>
      <c r="D73" s="35"/>
      <c r="E73" s="35"/>
      <c r="F73" s="35"/>
      <c r="G73" s="35"/>
      <c r="H73" s="35"/>
      <c r="K73" s="27"/>
    </row>
    <row r="74" spans="1:11">
      <c r="A74" s="27"/>
      <c r="B74" s="27"/>
      <c r="C74" s="27"/>
      <c r="D74" s="35"/>
      <c r="E74" s="35"/>
      <c r="F74" s="35"/>
      <c r="G74" s="35"/>
      <c r="H74" s="35"/>
      <c r="K74" s="27"/>
    </row>
    <row r="75" spans="1:11">
      <c r="A75" s="27"/>
      <c r="B75" s="27"/>
      <c r="C75" s="27"/>
      <c r="D75" s="35"/>
      <c r="E75" s="35"/>
      <c r="F75" s="35"/>
      <c r="G75" s="35"/>
      <c r="H75" s="35"/>
      <c r="K75" s="27"/>
    </row>
    <row r="76" spans="1:11">
      <c r="A76" s="27"/>
      <c r="B76" s="27"/>
      <c r="C76" s="27"/>
      <c r="D76" s="35"/>
      <c r="E76" s="35"/>
      <c r="F76" s="35"/>
      <c r="G76" s="35"/>
      <c r="H76" s="35"/>
      <c r="K76" s="27"/>
    </row>
    <row r="77" spans="1:11">
      <c r="A77" s="27"/>
      <c r="B77" s="27"/>
      <c r="C77" s="27"/>
      <c r="D77" s="35"/>
      <c r="E77" s="35"/>
      <c r="F77" s="35"/>
      <c r="G77" s="35"/>
      <c r="H77" s="35"/>
      <c r="K77" s="27"/>
    </row>
    <row r="78" spans="1:11">
      <c r="A78" s="27"/>
      <c r="B78" s="27"/>
      <c r="C78" s="27"/>
      <c r="D78" s="35"/>
      <c r="E78" s="35"/>
      <c r="F78" s="35"/>
      <c r="G78" s="35"/>
      <c r="H78" s="35"/>
      <c r="K78" s="27"/>
    </row>
    <row r="79" spans="1:11">
      <c r="A79" s="27"/>
      <c r="B79" s="27"/>
      <c r="C79" s="27"/>
      <c r="D79" s="35"/>
      <c r="E79" s="35"/>
      <c r="F79" s="35"/>
      <c r="G79" s="35"/>
      <c r="H79" s="35"/>
      <c r="K79" s="27"/>
    </row>
    <row r="80" spans="1:11">
      <c r="A80" s="27"/>
      <c r="B80" s="27"/>
      <c r="C80" s="27"/>
      <c r="D80" s="35"/>
      <c r="E80" s="35"/>
      <c r="F80" s="35"/>
      <c r="G80" s="35"/>
      <c r="H80" s="35"/>
      <c r="K80" s="27"/>
    </row>
    <row r="81" spans="1:11">
      <c r="A81" s="27"/>
      <c r="B81" s="27"/>
      <c r="C81" s="27"/>
      <c r="D81" s="35"/>
      <c r="E81" s="35"/>
      <c r="F81" s="35"/>
      <c r="G81" s="35"/>
      <c r="H81" s="35"/>
      <c r="K81" s="27"/>
    </row>
    <row r="82" spans="1:11">
      <c r="A82" s="27"/>
      <c r="B82" s="27"/>
      <c r="C82" s="27"/>
      <c r="D82" s="35"/>
      <c r="E82" s="35"/>
      <c r="F82" s="35"/>
      <c r="G82" s="35"/>
      <c r="H82" s="35"/>
      <c r="K82" s="27"/>
    </row>
    <row r="83" spans="1:11">
      <c r="A83" s="27"/>
      <c r="B83" s="27"/>
      <c r="C83" s="27"/>
      <c r="D83" s="35"/>
      <c r="E83" s="35"/>
      <c r="F83" s="35"/>
      <c r="G83" s="35"/>
      <c r="H83" s="35"/>
      <c r="K83" s="27"/>
    </row>
    <row r="84" spans="1:11">
      <c r="A84" s="27"/>
      <c r="B84" s="27"/>
      <c r="C84" s="27"/>
      <c r="D84" s="35"/>
      <c r="E84" s="35"/>
      <c r="F84" s="35"/>
      <c r="G84" s="35"/>
      <c r="H84" s="35"/>
      <c r="K84" s="27"/>
    </row>
    <row r="85" spans="1:11">
      <c r="A85" s="27"/>
      <c r="B85" s="27"/>
      <c r="C85" s="27"/>
      <c r="D85" s="35"/>
      <c r="E85" s="35"/>
      <c r="F85" s="35"/>
      <c r="G85" s="35"/>
      <c r="H85" s="35"/>
      <c r="K85" s="27"/>
    </row>
    <row r="86" spans="1:11">
      <c r="A86" s="27"/>
      <c r="B86" s="27"/>
      <c r="C86" s="27"/>
      <c r="D86" s="35"/>
      <c r="E86" s="35"/>
      <c r="F86" s="35"/>
      <c r="G86" s="35"/>
      <c r="H86" s="35"/>
      <c r="K86" s="27"/>
    </row>
    <row r="87" spans="1:11">
      <c r="A87" s="27"/>
      <c r="B87" s="27"/>
      <c r="C87" s="27"/>
      <c r="D87" s="35"/>
      <c r="E87" s="35"/>
      <c r="F87" s="35"/>
      <c r="G87" s="35"/>
      <c r="H87" s="35"/>
      <c r="K87" s="27"/>
    </row>
    <row r="88" spans="1:11">
      <c r="A88" s="27"/>
      <c r="B88" s="27"/>
      <c r="C88" s="27"/>
      <c r="D88" s="35"/>
      <c r="E88" s="35"/>
      <c r="F88" s="35"/>
      <c r="G88" s="35"/>
      <c r="H88" s="35"/>
      <c r="K88" s="27"/>
    </row>
    <row r="89" spans="1:11">
      <c r="A89" s="27"/>
      <c r="B89" s="27"/>
      <c r="C89" s="27"/>
      <c r="D89" s="35"/>
      <c r="E89" s="35"/>
      <c r="F89" s="35"/>
      <c r="G89" s="35"/>
      <c r="H89" s="35"/>
      <c r="K89" s="27"/>
    </row>
    <row r="90" spans="1:11">
      <c r="A90" s="27"/>
      <c r="B90" s="27"/>
      <c r="C90" s="27"/>
      <c r="D90" s="35"/>
      <c r="E90" s="35"/>
      <c r="F90" s="35"/>
      <c r="G90" s="35"/>
      <c r="H90" s="35"/>
      <c r="K90" s="27"/>
    </row>
    <row r="91" spans="1:11">
      <c r="A91" s="27"/>
      <c r="B91" s="27"/>
      <c r="C91" s="27"/>
      <c r="D91" s="35"/>
      <c r="E91" s="35"/>
      <c r="F91" s="35"/>
      <c r="G91" s="35"/>
      <c r="H91" s="35"/>
      <c r="K91" s="27"/>
    </row>
    <row r="92" spans="1:11">
      <c r="A92" s="27"/>
      <c r="B92" s="27"/>
      <c r="C92" s="27"/>
      <c r="D92" s="35"/>
      <c r="E92" s="35"/>
      <c r="F92" s="35"/>
      <c r="G92" s="35"/>
      <c r="H92" s="35"/>
      <c r="K92" s="27"/>
    </row>
    <row r="93" spans="1:11">
      <c r="A93" s="27"/>
      <c r="B93" s="27"/>
      <c r="C93" s="27"/>
      <c r="D93" s="35"/>
      <c r="E93" s="35"/>
      <c r="F93" s="35"/>
      <c r="G93" s="35"/>
      <c r="H93" s="35"/>
      <c r="K93" s="27"/>
    </row>
    <row r="94" spans="1:11">
      <c r="A94" s="27"/>
      <c r="B94" s="27"/>
      <c r="C94" s="27"/>
      <c r="D94" s="35"/>
      <c r="E94" s="35"/>
      <c r="F94" s="35"/>
      <c r="G94" s="35"/>
      <c r="H94" s="35"/>
      <c r="K94" s="27"/>
    </row>
    <row r="95" spans="1:11">
      <c r="A95" s="27"/>
      <c r="B95" s="27"/>
      <c r="C95" s="27"/>
      <c r="D95" s="35"/>
      <c r="E95" s="35"/>
      <c r="F95" s="35"/>
      <c r="G95" s="35"/>
      <c r="H95" s="35"/>
      <c r="K95" s="27"/>
    </row>
    <row r="96" spans="1:11">
      <c r="A96" s="27"/>
      <c r="B96" s="27"/>
      <c r="C96" s="27"/>
      <c r="D96" s="35"/>
      <c r="E96" s="35"/>
      <c r="F96" s="35"/>
      <c r="G96" s="35"/>
      <c r="H96" s="35"/>
      <c r="K96" s="27"/>
    </row>
    <row r="97" spans="1:11">
      <c r="A97" s="27"/>
      <c r="B97" s="27"/>
      <c r="C97" s="27"/>
      <c r="D97" s="35"/>
      <c r="E97" s="35"/>
      <c r="F97" s="35"/>
      <c r="G97" s="35"/>
      <c r="H97" s="35"/>
      <c r="K97" s="27"/>
    </row>
    <row r="98" spans="1:11">
      <c r="A98" s="27"/>
      <c r="B98" s="27"/>
      <c r="C98" s="27"/>
      <c r="D98" s="35"/>
      <c r="E98" s="35"/>
      <c r="F98" s="35"/>
      <c r="G98" s="35"/>
      <c r="H98" s="35"/>
      <c r="K98" s="27"/>
    </row>
    <row r="99" spans="1:11">
      <c r="A99" s="27"/>
      <c r="B99" s="27"/>
      <c r="C99" s="27"/>
      <c r="D99" s="35"/>
      <c r="E99" s="35"/>
      <c r="F99" s="35"/>
      <c r="G99" s="35"/>
      <c r="H99" s="35"/>
      <c r="K99" s="27"/>
    </row>
  </sheetData>
  <sortState ref="A13:I27">
    <sortCondition ref="H13:H27"/>
    <sortCondition ref="F13:F27"/>
    <sortCondition ref="E13:E27"/>
  </sortState>
  <mergeCells count="8">
    <mergeCell ref="A8:H8"/>
    <mergeCell ref="A9:H9"/>
    <mergeCell ref="A11:H11"/>
    <mergeCell ref="A1:H1"/>
    <mergeCell ref="A2:H2"/>
    <mergeCell ref="A4:H4"/>
    <mergeCell ref="A5:H5"/>
    <mergeCell ref="A6:H6"/>
  </mergeCells>
  <phoneticPr fontId="0" type="noConversion"/>
  <printOptions horizontalCentered="1" verticalCentered="1"/>
  <pageMargins left="0" right="0" top="0" bottom="0" header="0" footer="0"/>
  <pageSetup paperSize="9" orientation="portrait" horizontalDpi="4294967293" verticalDpi="4294967293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0"/>
  </sheetPr>
  <dimension ref="A1:V102"/>
  <sheetViews>
    <sheetView zoomScale="70" workbookViewId="0">
      <selection sqref="A1:H1"/>
    </sheetView>
  </sheetViews>
  <sheetFormatPr baseColWidth="10" defaultRowHeight="18.75"/>
  <cols>
    <col min="1" max="1" width="29.5703125" style="27" customWidth="1"/>
    <col min="2" max="2" width="7.7109375" style="27" bestFit="1" customWidth="1"/>
    <col min="3" max="3" width="8.5703125" style="27" bestFit="1" customWidth="1"/>
    <col min="4" max="8" width="6.7109375" style="35" customWidth="1"/>
    <col min="9" max="9" width="12.85546875" style="27" customWidth="1"/>
    <col min="10" max="10" width="9.5703125" style="60" customWidth="1"/>
    <col min="11" max="11" width="12.85546875" style="1" bestFit="1" customWidth="1"/>
    <col min="12" max="16384" width="11.42578125" style="1"/>
  </cols>
  <sheetData>
    <row r="1" spans="1:20" ht="30.75">
      <c r="A1" s="112" t="s">
        <v>6</v>
      </c>
      <c r="B1" s="112"/>
      <c r="C1" s="112"/>
      <c r="D1" s="112"/>
      <c r="E1" s="112"/>
      <c r="F1" s="112"/>
      <c r="G1" s="112"/>
      <c r="H1" s="112"/>
      <c r="I1" s="1"/>
    </row>
    <row r="2" spans="1:20" ht="30.75">
      <c r="A2" s="112" t="s">
        <v>7</v>
      </c>
      <c r="B2" s="112"/>
      <c r="C2" s="112"/>
      <c r="D2" s="112"/>
      <c r="E2" s="112"/>
      <c r="F2" s="112"/>
      <c r="G2" s="112"/>
      <c r="H2" s="112"/>
      <c r="I2" s="1"/>
    </row>
    <row r="3" spans="1:20">
      <c r="A3" s="1"/>
      <c r="B3" s="1"/>
      <c r="C3" s="1"/>
      <c r="D3" s="1"/>
      <c r="E3" s="1"/>
      <c r="F3" s="1"/>
      <c r="G3" s="1"/>
      <c r="H3" s="1"/>
      <c r="I3" s="1"/>
    </row>
    <row r="4" spans="1:20" ht="25.5">
      <c r="A4" s="113" t="str">
        <f>DAM!A4</f>
        <v>TANDIL</v>
      </c>
      <c r="B4" s="113"/>
      <c r="C4" s="113"/>
      <c r="D4" s="113"/>
      <c r="E4" s="113"/>
      <c r="F4" s="113"/>
      <c r="G4" s="113"/>
      <c r="H4" s="113"/>
      <c r="I4" s="1"/>
    </row>
    <row r="5" spans="1:20" ht="25.5">
      <c r="A5" s="113" t="str">
        <f>DAM!A5</f>
        <v>GOLF CLUB</v>
      </c>
      <c r="B5" s="113"/>
      <c r="C5" s="113"/>
      <c r="D5" s="113"/>
      <c r="E5" s="113"/>
      <c r="F5" s="113"/>
      <c r="G5" s="113"/>
      <c r="H5" s="113"/>
      <c r="I5" s="1"/>
    </row>
    <row r="6" spans="1:20" ht="26.25">
      <c r="A6" s="114" t="str">
        <f>DAM!A6</f>
        <v>5° FECHA DEL RANKING DE MAYORES</v>
      </c>
      <c r="B6" s="114"/>
      <c r="C6" s="114"/>
      <c r="D6" s="114"/>
      <c r="E6" s="114"/>
      <c r="F6" s="114"/>
      <c r="G6" s="114"/>
      <c r="H6" s="114"/>
      <c r="I6" s="1"/>
    </row>
    <row r="7" spans="1:20" ht="20.25">
      <c r="A7" s="6"/>
      <c r="B7" s="6"/>
      <c r="C7" s="6"/>
      <c r="D7" s="6"/>
      <c r="E7" s="6"/>
      <c r="F7" s="6"/>
      <c r="G7" s="6"/>
      <c r="H7" s="6"/>
      <c r="I7" s="1"/>
    </row>
    <row r="8" spans="1:20" ht="19.5">
      <c r="A8" s="115" t="s">
        <v>25</v>
      </c>
      <c r="B8" s="115"/>
      <c r="C8" s="115"/>
      <c r="D8" s="115"/>
      <c r="E8" s="115"/>
      <c r="F8" s="115"/>
      <c r="G8" s="115"/>
      <c r="H8" s="115"/>
      <c r="I8" s="1"/>
    </row>
    <row r="9" spans="1:20" ht="19.5">
      <c r="A9" s="116" t="s">
        <v>33</v>
      </c>
      <c r="B9" s="116"/>
      <c r="C9" s="116"/>
      <c r="D9" s="116"/>
      <c r="E9" s="116"/>
      <c r="F9" s="116"/>
      <c r="G9" s="116"/>
      <c r="H9" s="116"/>
      <c r="I9" s="1"/>
    </row>
    <row r="10" spans="1:20" ht="20.25" thickBot="1">
      <c r="A10" s="117"/>
      <c r="B10" s="117"/>
      <c r="C10" s="117"/>
      <c r="D10" s="117"/>
      <c r="E10" s="117"/>
      <c r="F10" s="117"/>
      <c r="G10" s="117"/>
      <c r="H10" s="117"/>
      <c r="I10" s="1"/>
    </row>
    <row r="11" spans="1:20" ht="20.25" thickBot="1">
      <c r="A11" s="109" t="s">
        <v>32</v>
      </c>
      <c r="B11" s="110"/>
      <c r="C11" s="110"/>
      <c r="D11" s="110"/>
      <c r="E11" s="110"/>
      <c r="F11" s="110"/>
      <c r="G11" s="110"/>
      <c r="H11" s="111"/>
      <c r="I11" s="1"/>
    </row>
    <row r="12" spans="1:20" s="77" customFormat="1" ht="20.25" thickBot="1">
      <c r="A12" s="4" t="s">
        <v>0</v>
      </c>
      <c r="B12" s="5" t="s">
        <v>8</v>
      </c>
      <c r="C12" s="5" t="s">
        <v>16</v>
      </c>
      <c r="D12" s="4" t="s">
        <v>1</v>
      </c>
      <c r="E12" s="4" t="s">
        <v>2</v>
      </c>
      <c r="F12" s="4" t="s">
        <v>3</v>
      </c>
      <c r="G12" s="4" t="s">
        <v>4</v>
      </c>
      <c r="H12" s="44" t="s">
        <v>9</v>
      </c>
      <c r="I12" s="70" t="s">
        <v>29</v>
      </c>
      <c r="J12" s="60"/>
      <c r="K12" s="80">
        <v>45017</v>
      </c>
      <c r="L12" s="1"/>
      <c r="M12" s="1"/>
      <c r="N12" s="1"/>
      <c r="O12" s="1"/>
      <c r="P12" s="1"/>
      <c r="Q12" s="1"/>
      <c r="R12" s="1"/>
      <c r="S12" s="1"/>
      <c r="T12" s="1"/>
    </row>
    <row r="13" spans="1:20" ht="19.5">
      <c r="A13" s="40" t="s">
        <v>44</v>
      </c>
      <c r="B13" s="53" t="s">
        <v>43</v>
      </c>
      <c r="C13" s="54">
        <v>0.3</v>
      </c>
      <c r="D13" s="55">
        <v>-1</v>
      </c>
      <c r="E13" s="54">
        <v>36</v>
      </c>
      <c r="F13" s="54">
        <v>34</v>
      </c>
      <c r="G13" s="142">
        <f>SUM(E13+F13)</f>
        <v>70</v>
      </c>
      <c r="H13" s="104" t="s">
        <v>9</v>
      </c>
      <c r="I13" s="41">
        <v>33562</v>
      </c>
      <c r="J13" s="61" t="s">
        <v>11</v>
      </c>
      <c r="K13" s="79">
        <f>DATEDIF(I13,$K$12,"Y")</f>
        <v>31</v>
      </c>
    </row>
    <row r="14" spans="1:20" ht="19.5">
      <c r="A14" s="40" t="s">
        <v>52</v>
      </c>
      <c r="B14" s="53" t="s">
        <v>43</v>
      </c>
      <c r="C14" s="54">
        <v>3.1</v>
      </c>
      <c r="D14" s="55">
        <v>2</v>
      </c>
      <c r="E14" s="54">
        <v>39</v>
      </c>
      <c r="F14" s="143">
        <v>34</v>
      </c>
      <c r="G14" s="142">
        <f>SUM(E14+F14)</f>
        <v>73</v>
      </c>
      <c r="H14" s="104" t="s">
        <v>9</v>
      </c>
      <c r="I14" s="41">
        <v>27849</v>
      </c>
      <c r="J14" s="61" t="s">
        <v>12</v>
      </c>
      <c r="K14" s="79">
        <f t="shared" ref="K14:K77" si="0">DATEDIF(I14,$K$12,"Y")</f>
        <v>47</v>
      </c>
    </row>
    <row r="15" spans="1:20">
      <c r="A15" s="40" t="s">
        <v>49</v>
      </c>
      <c r="B15" s="53" t="s">
        <v>46</v>
      </c>
      <c r="C15" s="54">
        <v>1.1000000000000001</v>
      </c>
      <c r="D15" s="55">
        <v>0</v>
      </c>
      <c r="E15" s="54">
        <v>34</v>
      </c>
      <c r="F15" s="54">
        <v>39</v>
      </c>
      <c r="G15" s="34">
        <f>SUM(E15+F15)</f>
        <v>73</v>
      </c>
      <c r="H15" s="104" t="s">
        <v>9</v>
      </c>
      <c r="I15" s="41">
        <v>32333</v>
      </c>
      <c r="K15" s="79">
        <f t="shared" si="0"/>
        <v>34</v>
      </c>
    </row>
    <row r="16" spans="1:20">
      <c r="A16" s="40" t="s">
        <v>63</v>
      </c>
      <c r="B16" s="53" t="s">
        <v>43</v>
      </c>
      <c r="C16" s="54">
        <v>6.2</v>
      </c>
      <c r="D16" s="55">
        <v>6</v>
      </c>
      <c r="E16" s="54">
        <v>38</v>
      </c>
      <c r="F16" s="54">
        <v>36</v>
      </c>
      <c r="G16" s="34">
        <f>SUM(E16+F16)</f>
        <v>74</v>
      </c>
      <c r="H16" s="104" t="s">
        <v>9</v>
      </c>
      <c r="I16" s="41">
        <v>29698</v>
      </c>
      <c r="K16" s="79">
        <f t="shared" si="0"/>
        <v>41</v>
      </c>
    </row>
    <row r="17" spans="1:11">
      <c r="A17" s="40" t="s">
        <v>56</v>
      </c>
      <c r="B17" s="53" t="s">
        <v>43</v>
      </c>
      <c r="C17" s="54">
        <v>4.4000000000000004</v>
      </c>
      <c r="D17" s="55">
        <v>4</v>
      </c>
      <c r="E17" s="54">
        <v>37</v>
      </c>
      <c r="F17" s="54">
        <v>37</v>
      </c>
      <c r="G17" s="34">
        <f>SUM(E17+F17)</f>
        <v>74</v>
      </c>
      <c r="H17" s="104" t="s">
        <v>9</v>
      </c>
      <c r="I17" s="41">
        <v>33552</v>
      </c>
      <c r="K17" s="79">
        <f t="shared" si="0"/>
        <v>31</v>
      </c>
    </row>
    <row r="18" spans="1:11">
      <c r="A18" s="40" t="s">
        <v>40</v>
      </c>
      <c r="B18" s="53" t="s">
        <v>41</v>
      </c>
      <c r="C18" s="54">
        <v>-0.3</v>
      </c>
      <c r="D18" s="55">
        <v>-1</v>
      </c>
      <c r="E18" s="54">
        <v>39</v>
      </c>
      <c r="F18" s="54">
        <v>36</v>
      </c>
      <c r="G18" s="34">
        <f>SUM(E18+F18)</f>
        <v>75</v>
      </c>
      <c r="H18" s="104" t="s">
        <v>9</v>
      </c>
      <c r="I18" s="41">
        <v>30469</v>
      </c>
      <c r="K18" s="79">
        <f t="shared" si="0"/>
        <v>39</v>
      </c>
    </row>
    <row r="19" spans="1:11">
      <c r="A19" s="40" t="s">
        <v>66</v>
      </c>
      <c r="B19" s="53" t="s">
        <v>43</v>
      </c>
      <c r="C19" s="54">
        <v>6.7</v>
      </c>
      <c r="D19" s="55">
        <v>6</v>
      </c>
      <c r="E19" s="54">
        <v>38</v>
      </c>
      <c r="F19" s="54">
        <v>39</v>
      </c>
      <c r="G19" s="34">
        <f>SUM(E19+F19)</f>
        <v>77</v>
      </c>
      <c r="H19" s="104" t="s">
        <v>9</v>
      </c>
      <c r="I19" s="41">
        <v>28013</v>
      </c>
      <c r="K19" s="79">
        <f t="shared" si="0"/>
        <v>46</v>
      </c>
    </row>
    <row r="20" spans="1:11">
      <c r="A20" s="40" t="s">
        <v>64</v>
      </c>
      <c r="B20" s="53" t="s">
        <v>43</v>
      </c>
      <c r="C20" s="54">
        <v>6.2</v>
      </c>
      <c r="D20" s="55">
        <v>6</v>
      </c>
      <c r="E20" s="54">
        <v>40</v>
      </c>
      <c r="F20" s="54">
        <v>39</v>
      </c>
      <c r="G20" s="34">
        <f>SUM(E20+F20)</f>
        <v>79</v>
      </c>
      <c r="H20" s="104" t="s">
        <v>9</v>
      </c>
      <c r="I20" s="41">
        <v>32801</v>
      </c>
      <c r="K20" s="79">
        <f t="shared" si="0"/>
        <v>33</v>
      </c>
    </row>
    <row r="21" spans="1:11">
      <c r="A21" s="40" t="s">
        <v>84</v>
      </c>
      <c r="B21" s="53" t="s">
        <v>43</v>
      </c>
      <c r="C21" s="54">
        <v>10.9</v>
      </c>
      <c r="D21" s="55">
        <v>11</v>
      </c>
      <c r="E21" s="54">
        <v>40</v>
      </c>
      <c r="F21" s="54">
        <v>39</v>
      </c>
      <c r="G21" s="34">
        <f>SUM(E21+F21)</f>
        <v>79</v>
      </c>
      <c r="H21" s="104" t="s">
        <v>9</v>
      </c>
      <c r="I21" s="41">
        <v>21916</v>
      </c>
      <c r="K21" s="79">
        <f t="shared" si="0"/>
        <v>63</v>
      </c>
    </row>
    <row r="22" spans="1:11">
      <c r="A22" s="40" t="s">
        <v>80</v>
      </c>
      <c r="B22" s="53" t="s">
        <v>43</v>
      </c>
      <c r="C22" s="54">
        <v>9.1</v>
      </c>
      <c r="D22" s="55">
        <v>9</v>
      </c>
      <c r="E22" s="54">
        <v>39</v>
      </c>
      <c r="F22" s="54">
        <v>40</v>
      </c>
      <c r="G22" s="34">
        <f>SUM(E22+F22)</f>
        <v>79</v>
      </c>
      <c r="H22" s="104" t="s">
        <v>9</v>
      </c>
      <c r="I22" s="41">
        <v>29148</v>
      </c>
      <c r="K22" s="79">
        <f t="shared" si="0"/>
        <v>43</v>
      </c>
    </row>
    <row r="23" spans="1:11">
      <c r="A23" s="40" t="s">
        <v>54</v>
      </c>
      <c r="B23" s="53" t="s">
        <v>41</v>
      </c>
      <c r="C23" s="54">
        <v>3.7</v>
      </c>
      <c r="D23" s="55">
        <v>3</v>
      </c>
      <c r="E23" s="54">
        <v>42</v>
      </c>
      <c r="F23" s="54">
        <v>38</v>
      </c>
      <c r="G23" s="34">
        <f>SUM(E23+F23)</f>
        <v>80</v>
      </c>
      <c r="H23" s="104" t="s">
        <v>9</v>
      </c>
      <c r="I23" s="41">
        <v>27094</v>
      </c>
      <c r="K23" s="79">
        <f t="shared" si="0"/>
        <v>49</v>
      </c>
    </row>
    <row r="24" spans="1:11">
      <c r="A24" s="40" t="s">
        <v>88</v>
      </c>
      <c r="B24" s="53" t="s">
        <v>43</v>
      </c>
      <c r="C24" s="54">
        <v>11.1</v>
      </c>
      <c r="D24" s="55">
        <v>11</v>
      </c>
      <c r="E24" s="54">
        <v>42</v>
      </c>
      <c r="F24" s="54">
        <v>38</v>
      </c>
      <c r="G24" s="34">
        <f>SUM(E24+F24)</f>
        <v>80</v>
      </c>
      <c r="H24" s="104" t="s">
        <v>9</v>
      </c>
      <c r="I24" s="41">
        <v>28003</v>
      </c>
      <c r="K24" s="79">
        <f t="shared" si="0"/>
        <v>46</v>
      </c>
    </row>
    <row r="25" spans="1:11">
      <c r="A25" s="40" t="s">
        <v>78</v>
      </c>
      <c r="B25" s="53" t="s">
        <v>43</v>
      </c>
      <c r="C25" s="54">
        <v>8.9</v>
      </c>
      <c r="D25" s="55">
        <v>9</v>
      </c>
      <c r="E25" s="54">
        <v>39</v>
      </c>
      <c r="F25" s="54">
        <v>41</v>
      </c>
      <c r="G25" s="34">
        <f>SUM(E25+F25)</f>
        <v>80</v>
      </c>
      <c r="H25" s="104" t="s">
        <v>9</v>
      </c>
      <c r="I25" s="41">
        <v>31220</v>
      </c>
      <c r="K25" s="79">
        <f t="shared" si="0"/>
        <v>37</v>
      </c>
    </row>
    <row r="26" spans="1:11">
      <c r="A26" s="40" t="s">
        <v>68</v>
      </c>
      <c r="B26" s="53" t="s">
        <v>43</v>
      </c>
      <c r="C26" s="54">
        <v>7.3</v>
      </c>
      <c r="D26" s="55">
        <v>7</v>
      </c>
      <c r="E26" s="54">
        <v>37</v>
      </c>
      <c r="F26" s="54">
        <v>43</v>
      </c>
      <c r="G26" s="34">
        <f>SUM(E26+F26)</f>
        <v>80</v>
      </c>
      <c r="H26" s="104" t="s">
        <v>9</v>
      </c>
      <c r="I26" s="41">
        <v>34567</v>
      </c>
      <c r="K26" s="79">
        <f t="shared" si="0"/>
        <v>28</v>
      </c>
    </row>
    <row r="27" spans="1:11">
      <c r="A27" s="40" t="s">
        <v>65</v>
      </c>
      <c r="B27" s="53" t="s">
        <v>43</v>
      </c>
      <c r="C27" s="54">
        <v>6.6</v>
      </c>
      <c r="D27" s="55">
        <v>6</v>
      </c>
      <c r="E27" s="54">
        <v>42</v>
      </c>
      <c r="F27" s="54">
        <v>39</v>
      </c>
      <c r="G27" s="34">
        <f>SUM(E27+F27)</f>
        <v>81</v>
      </c>
      <c r="H27" s="104" t="s">
        <v>9</v>
      </c>
      <c r="I27" s="41">
        <v>25095</v>
      </c>
      <c r="K27" s="79">
        <f t="shared" si="0"/>
        <v>54</v>
      </c>
    </row>
    <row r="28" spans="1:11">
      <c r="A28" s="40" t="s">
        <v>53</v>
      </c>
      <c r="B28" s="53" t="s">
        <v>41</v>
      </c>
      <c r="C28" s="54">
        <v>3.7</v>
      </c>
      <c r="D28" s="55">
        <v>3</v>
      </c>
      <c r="E28" s="54">
        <v>37</v>
      </c>
      <c r="F28" s="54">
        <v>44</v>
      </c>
      <c r="G28" s="34">
        <f>SUM(E28+F28)</f>
        <v>81</v>
      </c>
      <c r="H28" s="104" t="s">
        <v>9</v>
      </c>
      <c r="I28" s="41">
        <v>25327</v>
      </c>
      <c r="K28" s="79">
        <f t="shared" si="0"/>
        <v>53</v>
      </c>
    </row>
    <row r="29" spans="1:11">
      <c r="A29" s="40" t="s">
        <v>38</v>
      </c>
      <c r="B29" s="53" t="s">
        <v>39</v>
      </c>
      <c r="C29" s="54">
        <v>-0.8</v>
      </c>
      <c r="D29" s="55">
        <v>-2</v>
      </c>
      <c r="E29" s="54">
        <v>36</v>
      </c>
      <c r="F29" s="54">
        <v>45</v>
      </c>
      <c r="G29" s="34">
        <f>SUM(E29+F29)</f>
        <v>81</v>
      </c>
      <c r="H29" s="104" t="s">
        <v>9</v>
      </c>
      <c r="I29" s="41">
        <v>35076</v>
      </c>
      <c r="K29" s="79">
        <f t="shared" si="0"/>
        <v>27</v>
      </c>
    </row>
    <row r="30" spans="1:11">
      <c r="A30" s="40" t="s">
        <v>42</v>
      </c>
      <c r="B30" s="53" t="s">
        <v>43</v>
      </c>
      <c r="C30" s="54">
        <v>0.2</v>
      </c>
      <c r="D30" s="55">
        <v>-1</v>
      </c>
      <c r="E30" s="54">
        <v>44</v>
      </c>
      <c r="F30" s="54">
        <v>38</v>
      </c>
      <c r="G30" s="34">
        <f>SUM(E30+F30)</f>
        <v>82</v>
      </c>
      <c r="H30" s="104" t="s">
        <v>9</v>
      </c>
      <c r="I30" s="41">
        <v>27443</v>
      </c>
      <c r="K30" s="79">
        <f t="shared" si="0"/>
        <v>48</v>
      </c>
    </row>
    <row r="31" spans="1:11">
      <c r="A31" s="40" t="s">
        <v>83</v>
      </c>
      <c r="B31" s="53" t="s">
        <v>43</v>
      </c>
      <c r="C31" s="54">
        <v>10.6</v>
      </c>
      <c r="D31" s="55">
        <v>11</v>
      </c>
      <c r="E31" s="54">
        <v>44</v>
      </c>
      <c r="F31" s="54">
        <v>38</v>
      </c>
      <c r="G31" s="34">
        <f>SUM(E31+F31)</f>
        <v>82</v>
      </c>
      <c r="H31" s="104" t="s">
        <v>9</v>
      </c>
      <c r="I31" s="41">
        <v>27013</v>
      </c>
      <c r="K31" s="79">
        <f t="shared" si="0"/>
        <v>49</v>
      </c>
    </row>
    <row r="32" spans="1:11">
      <c r="A32" s="40" t="s">
        <v>108</v>
      </c>
      <c r="B32" s="53" t="s">
        <v>43</v>
      </c>
      <c r="C32" s="54">
        <v>16.100000000000001</v>
      </c>
      <c r="D32" s="55">
        <v>17</v>
      </c>
      <c r="E32" s="54">
        <v>43</v>
      </c>
      <c r="F32" s="54">
        <v>39</v>
      </c>
      <c r="G32" s="34">
        <f>SUM(E32+F32)</f>
        <v>82</v>
      </c>
      <c r="H32" s="104" t="s">
        <v>9</v>
      </c>
      <c r="I32" s="41">
        <v>23064</v>
      </c>
      <c r="K32" s="79">
        <f t="shared" si="0"/>
        <v>60</v>
      </c>
    </row>
    <row r="33" spans="1:11">
      <c r="A33" s="40" t="s">
        <v>77</v>
      </c>
      <c r="B33" s="53" t="s">
        <v>43</v>
      </c>
      <c r="C33" s="54">
        <v>8.6</v>
      </c>
      <c r="D33" s="55">
        <v>8</v>
      </c>
      <c r="E33" s="54">
        <v>44</v>
      </c>
      <c r="F33" s="54">
        <v>39</v>
      </c>
      <c r="G33" s="34">
        <f>SUM(E33+F33)</f>
        <v>83</v>
      </c>
      <c r="H33" s="104" t="s">
        <v>9</v>
      </c>
      <c r="I33" s="41">
        <v>28147</v>
      </c>
      <c r="K33" s="79">
        <f t="shared" si="0"/>
        <v>46</v>
      </c>
    </row>
    <row r="34" spans="1:11">
      <c r="A34" s="40" t="s">
        <v>87</v>
      </c>
      <c r="B34" s="53" t="s">
        <v>86</v>
      </c>
      <c r="C34" s="54">
        <v>11.1</v>
      </c>
      <c r="D34" s="55">
        <v>11</v>
      </c>
      <c r="E34" s="54">
        <v>42</v>
      </c>
      <c r="F34" s="54">
        <v>41</v>
      </c>
      <c r="G34" s="34">
        <f>SUM(E34+F34)</f>
        <v>83</v>
      </c>
      <c r="H34" s="104" t="s">
        <v>9</v>
      </c>
      <c r="I34" s="41">
        <v>21940</v>
      </c>
      <c r="K34" s="79">
        <f t="shared" si="0"/>
        <v>63</v>
      </c>
    </row>
    <row r="35" spans="1:11">
      <c r="A35" s="40" t="s">
        <v>55</v>
      </c>
      <c r="B35" s="53" t="s">
        <v>41</v>
      </c>
      <c r="C35" s="54">
        <v>3.9</v>
      </c>
      <c r="D35" s="55">
        <v>3</v>
      </c>
      <c r="E35" s="54">
        <v>41</v>
      </c>
      <c r="F35" s="54">
        <v>42</v>
      </c>
      <c r="G35" s="34">
        <f>SUM(E35+F35)</f>
        <v>83</v>
      </c>
      <c r="H35" s="104" t="s">
        <v>9</v>
      </c>
      <c r="I35" s="41">
        <v>24845</v>
      </c>
      <c r="K35" s="79">
        <f t="shared" si="0"/>
        <v>55</v>
      </c>
    </row>
    <row r="36" spans="1:11">
      <c r="A36" s="40" t="s">
        <v>102</v>
      </c>
      <c r="B36" s="53" t="s">
        <v>43</v>
      </c>
      <c r="C36" s="54">
        <v>15.6</v>
      </c>
      <c r="D36" s="55">
        <v>16</v>
      </c>
      <c r="E36" s="54">
        <v>40</v>
      </c>
      <c r="F36" s="54">
        <v>43</v>
      </c>
      <c r="G36" s="34">
        <f>SUM(E36+F36)</f>
        <v>83</v>
      </c>
      <c r="H36" s="104" t="s">
        <v>9</v>
      </c>
      <c r="I36" s="41">
        <v>29132</v>
      </c>
      <c r="K36" s="79">
        <f t="shared" si="0"/>
        <v>43</v>
      </c>
    </row>
    <row r="37" spans="1:11">
      <c r="A37" s="40" t="s">
        <v>107</v>
      </c>
      <c r="B37" s="53" t="s">
        <v>43</v>
      </c>
      <c r="C37" s="54">
        <v>16.100000000000001</v>
      </c>
      <c r="D37" s="55">
        <v>17</v>
      </c>
      <c r="E37" s="54">
        <v>45</v>
      </c>
      <c r="F37" s="54">
        <v>40</v>
      </c>
      <c r="G37" s="34">
        <f>SUM(E37+F37)</f>
        <v>85</v>
      </c>
      <c r="H37" s="104" t="s">
        <v>9</v>
      </c>
      <c r="I37" s="41">
        <v>22263</v>
      </c>
      <c r="K37" s="79">
        <f t="shared" si="0"/>
        <v>62</v>
      </c>
    </row>
    <row r="38" spans="1:11">
      <c r="A38" s="40" t="s">
        <v>71</v>
      </c>
      <c r="B38" s="53" t="s">
        <v>43</v>
      </c>
      <c r="C38" s="54">
        <v>8.1</v>
      </c>
      <c r="D38" s="55">
        <v>8</v>
      </c>
      <c r="E38" s="54">
        <v>44</v>
      </c>
      <c r="F38" s="54">
        <v>41</v>
      </c>
      <c r="G38" s="34">
        <f>SUM(E38+F38)</f>
        <v>85</v>
      </c>
      <c r="H38" s="104" t="s">
        <v>9</v>
      </c>
      <c r="I38" s="41">
        <v>24765</v>
      </c>
      <c r="K38" s="79">
        <f t="shared" si="0"/>
        <v>55</v>
      </c>
    </row>
    <row r="39" spans="1:11">
      <c r="A39" s="40" t="s">
        <v>90</v>
      </c>
      <c r="B39" s="53" t="s">
        <v>43</v>
      </c>
      <c r="C39" s="54">
        <v>11.2</v>
      </c>
      <c r="D39" s="55">
        <v>11</v>
      </c>
      <c r="E39" s="54">
        <v>44</v>
      </c>
      <c r="F39" s="54">
        <v>41</v>
      </c>
      <c r="G39" s="34">
        <f>SUM(E39+F39)</f>
        <v>85</v>
      </c>
      <c r="H39" s="104" t="s">
        <v>9</v>
      </c>
      <c r="I39" s="41">
        <v>31836</v>
      </c>
      <c r="K39" s="79">
        <f t="shared" si="0"/>
        <v>36</v>
      </c>
    </row>
    <row r="40" spans="1:11">
      <c r="A40" s="40" t="s">
        <v>61</v>
      </c>
      <c r="B40" s="53" t="s">
        <v>39</v>
      </c>
      <c r="C40" s="54">
        <v>5.9</v>
      </c>
      <c r="D40" s="55">
        <v>5</v>
      </c>
      <c r="E40" s="54">
        <v>41</v>
      </c>
      <c r="F40" s="54">
        <v>44</v>
      </c>
      <c r="G40" s="34">
        <f>SUM(E40+F40)</f>
        <v>85</v>
      </c>
      <c r="H40" s="104" t="s">
        <v>9</v>
      </c>
      <c r="I40" s="41">
        <v>30485</v>
      </c>
      <c r="K40" s="79">
        <f t="shared" si="0"/>
        <v>39</v>
      </c>
    </row>
    <row r="41" spans="1:11">
      <c r="A41" s="40" t="s">
        <v>62</v>
      </c>
      <c r="B41" s="53" t="s">
        <v>46</v>
      </c>
      <c r="C41" s="54">
        <v>6.2</v>
      </c>
      <c r="D41" s="55">
        <v>6</v>
      </c>
      <c r="E41" s="54">
        <v>44</v>
      </c>
      <c r="F41" s="54">
        <v>42</v>
      </c>
      <c r="G41" s="34">
        <f>SUM(E41+F41)</f>
        <v>86</v>
      </c>
      <c r="H41" s="104" t="s">
        <v>9</v>
      </c>
      <c r="I41" s="41">
        <v>31164</v>
      </c>
      <c r="K41" s="79">
        <f t="shared" si="0"/>
        <v>37</v>
      </c>
    </row>
    <row r="42" spans="1:11">
      <c r="A42" s="40" t="s">
        <v>92</v>
      </c>
      <c r="B42" s="53" t="s">
        <v>43</v>
      </c>
      <c r="C42" s="54">
        <v>11.8</v>
      </c>
      <c r="D42" s="55">
        <v>12</v>
      </c>
      <c r="E42" s="54">
        <v>44</v>
      </c>
      <c r="F42" s="54">
        <v>42</v>
      </c>
      <c r="G42" s="34">
        <f>SUM(E42+F42)</f>
        <v>86</v>
      </c>
      <c r="H42" s="104" t="s">
        <v>9</v>
      </c>
      <c r="I42" s="41">
        <v>28034</v>
      </c>
      <c r="K42" s="79">
        <f t="shared" si="0"/>
        <v>46</v>
      </c>
    </row>
    <row r="43" spans="1:11">
      <c r="A43" s="40" t="s">
        <v>74</v>
      </c>
      <c r="B43" s="53" t="s">
        <v>43</v>
      </c>
      <c r="C43" s="54">
        <v>8.1999999999999993</v>
      </c>
      <c r="D43" s="55">
        <v>8</v>
      </c>
      <c r="E43" s="54">
        <v>43</v>
      </c>
      <c r="F43" s="54">
        <v>43</v>
      </c>
      <c r="G43" s="34">
        <f>SUM(E43+F43)</f>
        <v>86</v>
      </c>
      <c r="H43" s="104" t="s">
        <v>9</v>
      </c>
      <c r="I43" s="41">
        <v>33305</v>
      </c>
      <c r="K43" s="79">
        <f t="shared" si="0"/>
        <v>32</v>
      </c>
    </row>
    <row r="44" spans="1:11">
      <c r="A44" s="40" t="s">
        <v>89</v>
      </c>
      <c r="B44" s="53" t="s">
        <v>43</v>
      </c>
      <c r="C44" s="54">
        <v>11.2</v>
      </c>
      <c r="D44" s="55">
        <v>11</v>
      </c>
      <c r="E44" s="54">
        <v>42</v>
      </c>
      <c r="F44" s="54">
        <v>44</v>
      </c>
      <c r="G44" s="34">
        <f>SUM(E44+F44)</f>
        <v>86</v>
      </c>
      <c r="H44" s="104" t="s">
        <v>9</v>
      </c>
      <c r="I44" s="41">
        <v>16011</v>
      </c>
      <c r="K44" s="79">
        <f t="shared" si="0"/>
        <v>79</v>
      </c>
    </row>
    <row r="45" spans="1:11">
      <c r="A45" s="40" t="s">
        <v>103</v>
      </c>
      <c r="B45" s="53" t="s">
        <v>43</v>
      </c>
      <c r="C45" s="54">
        <v>15.8</v>
      </c>
      <c r="D45" s="55">
        <v>16</v>
      </c>
      <c r="E45" s="54">
        <v>45</v>
      </c>
      <c r="F45" s="54">
        <v>42</v>
      </c>
      <c r="G45" s="34">
        <f>SUM(E45+F45)</f>
        <v>87</v>
      </c>
      <c r="H45" s="104" t="s">
        <v>9</v>
      </c>
      <c r="I45" s="41">
        <v>17457</v>
      </c>
      <c r="K45" s="79">
        <f t="shared" si="0"/>
        <v>75</v>
      </c>
    </row>
    <row r="46" spans="1:11">
      <c r="A46" s="40" t="s">
        <v>82</v>
      </c>
      <c r="B46" s="53" t="s">
        <v>43</v>
      </c>
      <c r="C46" s="54">
        <v>10.5</v>
      </c>
      <c r="D46" s="55">
        <v>10</v>
      </c>
      <c r="E46" s="54">
        <v>42</v>
      </c>
      <c r="F46" s="54">
        <v>45</v>
      </c>
      <c r="G46" s="34">
        <f>SUM(E46+F46)</f>
        <v>87</v>
      </c>
      <c r="H46" s="104" t="s">
        <v>9</v>
      </c>
      <c r="I46" s="41">
        <v>22641</v>
      </c>
      <c r="K46" s="79">
        <f t="shared" si="0"/>
        <v>61</v>
      </c>
    </row>
    <row r="47" spans="1:11">
      <c r="A47" s="40" t="s">
        <v>95</v>
      </c>
      <c r="B47" s="53" t="s">
        <v>43</v>
      </c>
      <c r="C47" s="54">
        <v>12.4</v>
      </c>
      <c r="D47" s="55">
        <v>12</v>
      </c>
      <c r="E47" s="54">
        <v>45</v>
      </c>
      <c r="F47" s="54">
        <v>43</v>
      </c>
      <c r="G47" s="34">
        <f>SUM(E47+F47)</f>
        <v>88</v>
      </c>
      <c r="H47" s="104" t="s">
        <v>9</v>
      </c>
      <c r="I47" s="41">
        <v>21304</v>
      </c>
      <c r="K47" s="79">
        <f t="shared" si="0"/>
        <v>64</v>
      </c>
    </row>
    <row r="48" spans="1:11">
      <c r="A48" s="40" t="s">
        <v>76</v>
      </c>
      <c r="B48" s="53" t="s">
        <v>43</v>
      </c>
      <c r="C48" s="54">
        <v>8.3000000000000007</v>
      </c>
      <c r="D48" s="55">
        <v>8</v>
      </c>
      <c r="E48" s="54">
        <v>42</v>
      </c>
      <c r="F48" s="54">
        <v>46</v>
      </c>
      <c r="G48" s="34">
        <f>SUM(E48+F48)</f>
        <v>88</v>
      </c>
      <c r="H48" s="104" t="s">
        <v>9</v>
      </c>
      <c r="I48" s="41">
        <v>26381</v>
      </c>
      <c r="K48" s="79">
        <f t="shared" si="0"/>
        <v>51</v>
      </c>
    </row>
    <row r="49" spans="1:11">
      <c r="A49" s="40" t="s">
        <v>98</v>
      </c>
      <c r="B49" s="53">
        <v>14</v>
      </c>
      <c r="C49" s="54">
        <v>14.1</v>
      </c>
      <c r="D49" s="55">
        <v>14</v>
      </c>
      <c r="E49" s="54">
        <v>45</v>
      </c>
      <c r="F49" s="54">
        <v>44</v>
      </c>
      <c r="G49" s="34">
        <f>SUM(E49+F49)</f>
        <v>89</v>
      </c>
      <c r="H49" s="104" t="s">
        <v>9</v>
      </c>
      <c r="I49" s="41">
        <v>26078</v>
      </c>
      <c r="K49" s="79">
        <f t="shared" si="0"/>
        <v>51</v>
      </c>
    </row>
    <row r="50" spans="1:11">
      <c r="A50" s="40" t="s">
        <v>114</v>
      </c>
      <c r="B50" s="53" t="s">
        <v>73</v>
      </c>
      <c r="C50" s="54">
        <v>17.399999999999999</v>
      </c>
      <c r="D50" s="55">
        <v>18</v>
      </c>
      <c r="E50" s="54">
        <v>49</v>
      </c>
      <c r="F50" s="54">
        <v>41</v>
      </c>
      <c r="G50" s="34">
        <f>SUM(E50+F50)</f>
        <v>90</v>
      </c>
      <c r="H50" s="104" t="s">
        <v>9</v>
      </c>
      <c r="I50" s="41">
        <v>23839</v>
      </c>
      <c r="K50" s="79">
        <f t="shared" si="0"/>
        <v>57</v>
      </c>
    </row>
    <row r="51" spans="1:11">
      <c r="A51" s="40" t="s">
        <v>194</v>
      </c>
      <c r="B51" s="53" t="s">
        <v>43</v>
      </c>
      <c r="C51" s="54">
        <v>15.6</v>
      </c>
      <c r="D51" s="55">
        <v>16</v>
      </c>
      <c r="E51" s="54">
        <v>45</v>
      </c>
      <c r="F51" s="54">
        <v>45</v>
      </c>
      <c r="G51" s="34">
        <f>SUM(E51+F51)</f>
        <v>90</v>
      </c>
      <c r="H51" s="104" t="s">
        <v>9</v>
      </c>
      <c r="I51" s="41">
        <v>27011</v>
      </c>
      <c r="K51" s="79">
        <f t="shared" si="0"/>
        <v>49</v>
      </c>
    </row>
    <row r="52" spans="1:11">
      <c r="A52" s="40" t="s">
        <v>100</v>
      </c>
      <c r="B52" s="53" t="s">
        <v>43</v>
      </c>
      <c r="C52" s="54">
        <v>14.6</v>
      </c>
      <c r="D52" s="55">
        <v>15</v>
      </c>
      <c r="E52" s="54">
        <v>45</v>
      </c>
      <c r="F52" s="54">
        <v>45</v>
      </c>
      <c r="G52" s="34">
        <f>SUM(E52+F52)</f>
        <v>90</v>
      </c>
      <c r="H52" s="104" t="s">
        <v>9</v>
      </c>
      <c r="I52" s="41">
        <v>27272</v>
      </c>
      <c r="K52" s="79">
        <f t="shared" si="0"/>
        <v>48</v>
      </c>
    </row>
    <row r="53" spans="1:11">
      <c r="A53" s="40" t="s">
        <v>119</v>
      </c>
      <c r="B53" s="53" t="s">
        <v>43</v>
      </c>
      <c r="C53" s="54">
        <v>18.7</v>
      </c>
      <c r="D53" s="55">
        <v>19</v>
      </c>
      <c r="E53" s="54">
        <v>45</v>
      </c>
      <c r="F53" s="54">
        <v>45</v>
      </c>
      <c r="G53" s="34">
        <f>SUM(E53+F53)</f>
        <v>90</v>
      </c>
      <c r="H53" s="104" t="s">
        <v>9</v>
      </c>
      <c r="I53" s="41">
        <v>22095</v>
      </c>
      <c r="K53" s="79">
        <f t="shared" si="0"/>
        <v>62</v>
      </c>
    </row>
    <row r="54" spans="1:11">
      <c r="A54" s="40" t="s">
        <v>94</v>
      </c>
      <c r="B54" s="53" t="s">
        <v>43</v>
      </c>
      <c r="C54" s="54">
        <v>12.4</v>
      </c>
      <c r="D54" s="55">
        <v>12</v>
      </c>
      <c r="E54" s="54">
        <v>47</v>
      </c>
      <c r="F54" s="54">
        <v>44</v>
      </c>
      <c r="G54" s="34">
        <f>SUM(E54+F54)</f>
        <v>91</v>
      </c>
      <c r="H54" s="104" t="s">
        <v>9</v>
      </c>
      <c r="I54" s="41">
        <v>24770</v>
      </c>
      <c r="K54" s="79">
        <f t="shared" si="0"/>
        <v>55</v>
      </c>
    </row>
    <row r="55" spans="1:11">
      <c r="A55" s="40" t="s">
        <v>70</v>
      </c>
      <c r="B55" s="53" t="s">
        <v>46</v>
      </c>
      <c r="C55" s="54">
        <v>7.4</v>
      </c>
      <c r="D55" s="55">
        <v>7</v>
      </c>
      <c r="E55" s="54">
        <v>46</v>
      </c>
      <c r="F55" s="54">
        <v>46</v>
      </c>
      <c r="G55" s="34">
        <f>SUM(E55+F55)</f>
        <v>92</v>
      </c>
      <c r="H55" s="104" t="s">
        <v>9</v>
      </c>
      <c r="I55" s="41">
        <v>28676</v>
      </c>
      <c r="K55" s="79">
        <f t="shared" si="0"/>
        <v>44</v>
      </c>
    </row>
    <row r="56" spans="1:11">
      <c r="A56" s="40" t="s">
        <v>99</v>
      </c>
      <c r="B56" s="53" t="s">
        <v>43</v>
      </c>
      <c r="C56" s="54">
        <v>14.5</v>
      </c>
      <c r="D56" s="55">
        <v>15</v>
      </c>
      <c r="E56" s="54">
        <v>46</v>
      </c>
      <c r="F56" s="54">
        <v>46</v>
      </c>
      <c r="G56" s="34">
        <f>SUM(E56+F56)</f>
        <v>92</v>
      </c>
      <c r="H56" s="104" t="s">
        <v>9</v>
      </c>
      <c r="I56" s="41">
        <v>23460</v>
      </c>
      <c r="K56" s="79">
        <f t="shared" si="0"/>
        <v>59</v>
      </c>
    </row>
    <row r="57" spans="1:11">
      <c r="A57" s="40" t="s">
        <v>128</v>
      </c>
      <c r="B57" s="53" t="s">
        <v>43</v>
      </c>
      <c r="C57" s="54">
        <v>21.1</v>
      </c>
      <c r="D57" s="55">
        <v>22</v>
      </c>
      <c r="E57" s="54">
        <v>46</v>
      </c>
      <c r="F57" s="54">
        <v>46</v>
      </c>
      <c r="G57" s="34">
        <f>SUM(E57+F57)</f>
        <v>92</v>
      </c>
      <c r="H57" s="104" t="s">
        <v>9</v>
      </c>
      <c r="I57" s="41">
        <v>21653</v>
      </c>
      <c r="K57" s="79">
        <f t="shared" si="0"/>
        <v>63</v>
      </c>
    </row>
    <row r="58" spans="1:11">
      <c r="A58" s="40" t="s">
        <v>123</v>
      </c>
      <c r="B58" s="53" t="s">
        <v>43</v>
      </c>
      <c r="C58" s="54">
        <v>19.399999999999999</v>
      </c>
      <c r="D58" s="55">
        <v>20</v>
      </c>
      <c r="E58" s="54">
        <v>43</v>
      </c>
      <c r="F58" s="54">
        <v>49</v>
      </c>
      <c r="G58" s="34">
        <f>SUM(E58+F58)</f>
        <v>92</v>
      </c>
      <c r="H58" s="104" t="s">
        <v>9</v>
      </c>
      <c r="I58" s="41">
        <v>32616</v>
      </c>
      <c r="K58" s="79">
        <f t="shared" si="0"/>
        <v>33</v>
      </c>
    </row>
    <row r="59" spans="1:11">
      <c r="A59" s="40" t="s">
        <v>110</v>
      </c>
      <c r="B59" s="53" t="s">
        <v>43</v>
      </c>
      <c r="C59" s="54">
        <v>16.8</v>
      </c>
      <c r="D59" s="55">
        <v>17</v>
      </c>
      <c r="E59" s="54">
        <v>47</v>
      </c>
      <c r="F59" s="54">
        <v>46</v>
      </c>
      <c r="G59" s="34">
        <f>SUM(E59+F59)</f>
        <v>93</v>
      </c>
      <c r="H59" s="104" t="s">
        <v>9</v>
      </c>
      <c r="I59" s="41">
        <v>21329</v>
      </c>
      <c r="K59" s="79">
        <f t="shared" si="0"/>
        <v>64</v>
      </c>
    </row>
    <row r="60" spans="1:11">
      <c r="A60" s="40" t="s">
        <v>133</v>
      </c>
      <c r="B60" s="53" t="s">
        <v>43</v>
      </c>
      <c r="C60" s="54">
        <v>21.8</v>
      </c>
      <c r="D60" s="55">
        <v>23</v>
      </c>
      <c r="E60" s="54">
        <v>52</v>
      </c>
      <c r="F60" s="54">
        <v>42</v>
      </c>
      <c r="G60" s="34">
        <f>SUM(E60+F60)</f>
        <v>94</v>
      </c>
      <c r="H60" s="104" t="s">
        <v>9</v>
      </c>
      <c r="I60" s="41">
        <v>28372</v>
      </c>
      <c r="K60" s="79">
        <f t="shared" si="0"/>
        <v>45</v>
      </c>
    </row>
    <row r="61" spans="1:11">
      <c r="A61" s="40" t="s">
        <v>126</v>
      </c>
      <c r="B61" s="53" t="s">
        <v>43</v>
      </c>
      <c r="C61" s="54">
        <v>20.3</v>
      </c>
      <c r="D61" s="55">
        <v>21</v>
      </c>
      <c r="E61" s="54">
        <v>47</v>
      </c>
      <c r="F61" s="54">
        <v>47</v>
      </c>
      <c r="G61" s="34">
        <f>SUM(E61+F61)</f>
        <v>94</v>
      </c>
      <c r="H61" s="104" t="s">
        <v>9</v>
      </c>
      <c r="I61" s="41">
        <v>21607</v>
      </c>
      <c r="K61" s="79">
        <f t="shared" si="0"/>
        <v>64</v>
      </c>
    </row>
    <row r="62" spans="1:11">
      <c r="A62" s="40" t="s">
        <v>125</v>
      </c>
      <c r="B62" s="53" t="s">
        <v>43</v>
      </c>
      <c r="C62" s="54">
        <v>19.7</v>
      </c>
      <c r="D62" s="55">
        <v>20</v>
      </c>
      <c r="E62" s="54">
        <v>49</v>
      </c>
      <c r="F62" s="54">
        <v>46</v>
      </c>
      <c r="G62" s="34">
        <f>SUM(E62+F62)</f>
        <v>95</v>
      </c>
      <c r="H62" s="104" t="s">
        <v>9</v>
      </c>
      <c r="I62" s="41">
        <v>30447</v>
      </c>
      <c r="K62" s="79">
        <f t="shared" si="0"/>
        <v>39</v>
      </c>
    </row>
    <row r="63" spans="1:11">
      <c r="A63" s="40" t="s">
        <v>131</v>
      </c>
      <c r="B63" s="53" t="s">
        <v>43</v>
      </c>
      <c r="C63" s="54">
        <v>21.3</v>
      </c>
      <c r="D63" s="55">
        <v>22</v>
      </c>
      <c r="E63" s="54">
        <v>48</v>
      </c>
      <c r="F63" s="54">
        <v>47</v>
      </c>
      <c r="G63" s="34">
        <f>SUM(E63+F63)</f>
        <v>95</v>
      </c>
      <c r="H63" s="104" t="s">
        <v>9</v>
      </c>
      <c r="I63" s="41">
        <v>27598</v>
      </c>
      <c r="K63" s="79">
        <f t="shared" si="0"/>
        <v>47</v>
      </c>
    </row>
    <row r="64" spans="1:11">
      <c r="A64" s="40" t="s">
        <v>144</v>
      </c>
      <c r="B64" s="53" t="s">
        <v>43</v>
      </c>
      <c r="C64" s="54">
        <v>26.7</v>
      </c>
      <c r="D64" s="55">
        <v>28</v>
      </c>
      <c r="E64" s="54">
        <v>53</v>
      </c>
      <c r="F64" s="54">
        <v>43</v>
      </c>
      <c r="G64" s="34">
        <f>SUM(E64+F64)</f>
        <v>96</v>
      </c>
      <c r="H64" s="104" t="s">
        <v>9</v>
      </c>
      <c r="I64" s="41">
        <v>26129</v>
      </c>
      <c r="K64" s="79">
        <f t="shared" si="0"/>
        <v>51</v>
      </c>
    </row>
    <row r="65" spans="1:22">
      <c r="A65" s="40" t="s">
        <v>118</v>
      </c>
      <c r="B65" s="53" t="s">
        <v>43</v>
      </c>
      <c r="C65" s="54">
        <v>18.100000000000001</v>
      </c>
      <c r="D65" s="55">
        <v>19</v>
      </c>
      <c r="E65" s="54">
        <v>48</v>
      </c>
      <c r="F65" s="54">
        <v>49</v>
      </c>
      <c r="G65" s="34">
        <f>SUM(E65+F65)</f>
        <v>97</v>
      </c>
      <c r="H65" s="104" t="s">
        <v>9</v>
      </c>
      <c r="I65" s="41">
        <v>28240</v>
      </c>
      <c r="K65" s="79">
        <f t="shared" si="0"/>
        <v>45</v>
      </c>
    </row>
    <row r="66" spans="1:22">
      <c r="A66" s="40" t="s">
        <v>116</v>
      </c>
      <c r="B66" s="53" t="s">
        <v>43</v>
      </c>
      <c r="C66" s="54">
        <v>17.8</v>
      </c>
      <c r="D66" s="55">
        <v>18</v>
      </c>
      <c r="E66" s="54">
        <v>48</v>
      </c>
      <c r="F66" s="54">
        <v>49</v>
      </c>
      <c r="G66" s="34">
        <f>SUM(E66+F66)</f>
        <v>97</v>
      </c>
      <c r="H66" s="104" t="s">
        <v>9</v>
      </c>
      <c r="I66" s="41">
        <v>28473</v>
      </c>
      <c r="K66" s="79">
        <f t="shared" si="0"/>
        <v>45</v>
      </c>
    </row>
    <row r="67" spans="1:22">
      <c r="A67" s="40" t="s">
        <v>138</v>
      </c>
      <c r="B67" s="53" t="s">
        <v>43</v>
      </c>
      <c r="C67" s="54">
        <v>23.5</v>
      </c>
      <c r="D67" s="55">
        <v>25</v>
      </c>
      <c r="E67" s="54">
        <v>48</v>
      </c>
      <c r="F67" s="54">
        <v>50</v>
      </c>
      <c r="G67" s="34">
        <f>SUM(E67+F67)</f>
        <v>98</v>
      </c>
      <c r="H67" s="104" t="s">
        <v>9</v>
      </c>
      <c r="I67" s="41">
        <v>19997</v>
      </c>
      <c r="K67" s="79">
        <f t="shared" si="0"/>
        <v>68</v>
      </c>
    </row>
    <row r="68" spans="1:22">
      <c r="A68" s="40" t="s">
        <v>115</v>
      </c>
      <c r="B68" s="53" t="s">
        <v>43</v>
      </c>
      <c r="C68" s="54">
        <v>17.5</v>
      </c>
      <c r="D68" s="55">
        <v>18</v>
      </c>
      <c r="E68" s="54">
        <v>45</v>
      </c>
      <c r="F68" s="54">
        <v>53</v>
      </c>
      <c r="G68" s="34">
        <f>SUM(E68+F68)</f>
        <v>98</v>
      </c>
      <c r="H68" s="104" t="s">
        <v>9</v>
      </c>
      <c r="I68" s="41">
        <v>19470</v>
      </c>
      <c r="K68" s="79">
        <f t="shared" si="0"/>
        <v>69</v>
      </c>
    </row>
    <row r="69" spans="1:22">
      <c r="A69" s="40" t="s">
        <v>147</v>
      </c>
      <c r="B69" s="53" t="s">
        <v>43</v>
      </c>
      <c r="C69" s="54">
        <v>27.4</v>
      </c>
      <c r="D69" s="55">
        <v>29</v>
      </c>
      <c r="E69" s="54">
        <v>51</v>
      </c>
      <c r="F69" s="54">
        <v>48</v>
      </c>
      <c r="G69" s="34">
        <f>SUM(E69+F69)</f>
        <v>99</v>
      </c>
      <c r="H69" s="104" t="s">
        <v>9</v>
      </c>
      <c r="I69" s="41">
        <v>18153</v>
      </c>
      <c r="K69" s="79">
        <f t="shared" si="0"/>
        <v>73</v>
      </c>
    </row>
    <row r="70" spans="1:22">
      <c r="A70" s="40" t="s">
        <v>152</v>
      </c>
      <c r="B70" s="53" t="s">
        <v>73</v>
      </c>
      <c r="C70" s="54">
        <v>30.7</v>
      </c>
      <c r="D70" s="55">
        <v>32</v>
      </c>
      <c r="E70" s="54">
        <v>48</v>
      </c>
      <c r="F70" s="54">
        <v>51</v>
      </c>
      <c r="G70" s="34">
        <f>SUM(E70+F70)</f>
        <v>99</v>
      </c>
      <c r="H70" s="104" t="s">
        <v>9</v>
      </c>
      <c r="I70" s="41">
        <v>21829</v>
      </c>
      <c r="K70" s="79">
        <f t="shared" si="0"/>
        <v>63</v>
      </c>
    </row>
    <row r="71" spans="1:22">
      <c r="A71" s="40" t="s">
        <v>135</v>
      </c>
      <c r="B71" s="53" t="s">
        <v>73</v>
      </c>
      <c r="C71" s="54">
        <v>22.5</v>
      </c>
      <c r="D71" s="55">
        <v>23</v>
      </c>
      <c r="E71" s="54">
        <v>54</v>
      </c>
      <c r="F71" s="54">
        <v>46</v>
      </c>
      <c r="G71" s="34">
        <f>SUM(E71+F71)</f>
        <v>100</v>
      </c>
      <c r="H71" s="104" t="s">
        <v>9</v>
      </c>
      <c r="I71" s="41">
        <v>25613</v>
      </c>
      <c r="K71" s="79">
        <f t="shared" si="0"/>
        <v>53</v>
      </c>
    </row>
    <row r="72" spans="1:22">
      <c r="A72" s="40" t="s">
        <v>140</v>
      </c>
      <c r="B72" s="53" t="s">
        <v>43</v>
      </c>
      <c r="C72" s="54">
        <v>25.1</v>
      </c>
      <c r="D72" s="55">
        <v>26</v>
      </c>
      <c r="E72" s="54">
        <v>54</v>
      </c>
      <c r="F72" s="54">
        <v>46</v>
      </c>
      <c r="G72" s="34">
        <f>SUM(E72+F72)</f>
        <v>100</v>
      </c>
      <c r="H72" s="104" t="s">
        <v>9</v>
      </c>
      <c r="I72" s="41">
        <v>26557</v>
      </c>
      <c r="K72" s="79">
        <f t="shared" si="0"/>
        <v>50</v>
      </c>
    </row>
    <row r="73" spans="1:22">
      <c r="A73" s="40" t="s">
        <v>124</v>
      </c>
      <c r="B73" s="53" t="s">
        <v>51</v>
      </c>
      <c r="C73" s="54">
        <v>19.399999999999999</v>
      </c>
      <c r="D73" s="55">
        <v>20</v>
      </c>
      <c r="E73" s="54">
        <v>52</v>
      </c>
      <c r="F73" s="54">
        <v>49</v>
      </c>
      <c r="G73" s="34">
        <f>SUM(E73+F73)</f>
        <v>101</v>
      </c>
      <c r="H73" s="104" t="s">
        <v>9</v>
      </c>
      <c r="I73" s="41">
        <v>26789</v>
      </c>
      <c r="K73" s="79">
        <f t="shared" si="0"/>
        <v>49</v>
      </c>
    </row>
    <row r="74" spans="1:22">
      <c r="A74" s="40" t="s">
        <v>101</v>
      </c>
      <c r="B74" s="53" t="s">
        <v>43</v>
      </c>
      <c r="C74" s="54">
        <v>14.6</v>
      </c>
      <c r="D74" s="55">
        <v>15</v>
      </c>
      <c r="E74" s="54">
        <v>51</v>
      </c>
      <c r="F74" s="54">
        <v>50</v>
      </c>
      <c r="G74" s="34">
        <f>SUM(E74+F74)</f>
        <v>101</v>
      </c>
      <c r="H74" s="104" t="s">
        <v>9</v>
      </c>
      <c r="I74" s="41">
        <v>20607</v>
      </c>
      <c r="K74" s="79">
        <f t="shared" si="0"/>
        <v>66</v>
      </c>
    </row>
    <row r="75" spans="1:22">
      <c r="A75" s="40" t="s">
        <v>143</v>
      </c>
      <c r="B75" s="53" t="s">
        <v>43</v>
      </c>
      <c r="C75" s="54">
        <v>26.7</v>
      </c>
      <c r="D75" s="55">
        <v>28</v>
      </c>
      <c r="E75" s="54">
        <v>50</v>
      </c>
      <c r="F75" s="54">
        <v>51</v>
      </c>
      <c r="G75" s="34">
        <f>SUM(E75+F75)</f>
        <v>101</v>
      </c>
      <c r="H75" s="104" t="s">
        <v>9</v>
      </c>
      <c r="I75" s="41">
        <v>20875</v>
      </c>
      <c r="K75" s="79">
        <f t="shared" si="0"/>
        <v>66</v>
      </c>
    </row>
    <row r="76" spans="1:22">
      <c r="A76" s="40" t="s">
        <v>191</v>
      </c>
      <c r="B76" s="53" t="s">
        <v>86</v>
      </c>
      <c r="C76" s="54">
        <v>29.6</v>
      </c>
      <c r="D76" s="55">
        <v>31</v>
      </c>
      <c r="E76" s="54">
        <v>49</v>
      </c>
      <c r="F76" s="54">
        <v>52</v>
      </c>
      <c r="G76" s="34">
        <f>SUM(E76+F76)</f>
        <v>101</v>
      </c>
      <c r="H76" s="104" t="s">
        <v>9</v>
      </c>
      <c r="I76" s="41">
        <v>28666</v>
      </c>
      <c r="K76" s="79">
        <f t="shared" si="0"/>
        <v>44</v>
      </c>
    </row>
    <row r="77" spans="1:22" ht="19.5">
      <c r="A77" s="40" t="s">
        <v>145</v>
      </c>
      <c r="B77" s="53" t="s">
        <v>43</v>
      </c>
      <c r="C77" s="54">
        <v>27.3</v>
      </c>
      <c r="D77" s="55">
        <v>29</v>
      </c>
      <c r="E77" s="54">
        <v>54</v>
      </c>
      <c r="F77" s="54">
        <v>48</v>
      </c>
      <c r="G77" s="34">
        <f>SUM(E77+F77)</f>
        <v>102</v>
      </c>
      <c r="H77" s="104" t="s">
        <v>9</v>
      </c>
      <c r="I77" s="41">
        <v>30648</v>
      </c>
      <c r="K77" s="79">
        <f t="shared" si="0"/>
        <v>39</v>
      </c>
      <c r="L77" s="77"/>
      <c r="M77" s="77"/>
      <c r="N77" s="77"/>
      <c r="O77" s="77"/>
      <c r="P77" s="77"/>
      <c r="Q77" s="77"/>
      <c r="R77" s="77"/>
      <c r="S77" s="77"/>
      <c r="T77" s="77"/>
      <c r="U77" s="77"/>
      <c r="V77" s="77"/>
    </row>
    <row r="78" spans="1:22" ht="19.5">
      <c r="A78" s="40" t="s">
        <v>134</v>
      </c>
      <c r="B78" s="53" t="s">
        <v>51</v>
      </c>
      <c r="C78" s="54">
        <v>22</v>
      </c>
      <c r="D78" s="55">
        <v>23</v>
      </c>
      <c r="E78" s="54">
        <v>52</v>
      </c>
      <c r="F78" s="54">
        <v>50</v>
      </c>
      <c r="G78" s="34">
        <f>SUM(E78+F78)</f>
        <v>102</v>
      </c>
      <c r="H78" s="104" t="s">
        <v>9</v>
      </c>
      <c r="I78" s="41">
        <v>24112</v>
      </c>
      <c r="K78" s="79">
        <f t="shared" ref="K78:K102" si="1">DATEDIF(I78,$K$12,"Y")</f>
        <v>57</v>
      </c>
      <c r="L78" s="77"/>
      <c r="M78" s="77"/>
      <c r="N78" s="77"/>
      <c r="O78" s="77"/>
      <c r="P78" s="77"/>
      <c r="Q78" s="77"/>
      <c r="R78" s="77"/>
      <c r="S78" s="77"/>
      <c r="T78" s="77"/>
      <c r="U78" s="77"/>
      <c r="V78" s="77"/>
    </row>
    <row r="79" spans="1:22">
      <c r="A79" s="40" t="s">
        <v>109</v>
      </c>
      <c r="B79" s="53" t="s">
        <v>51</v>
      </c>
      <c r="C79" s="54">
        <v>16.2</v>
      </c>
      <c r="D79" s="55">
        <v>17</v>
      </c>
      <c r="E79" s="54">
        <v>51</v>
      </c>
      <c r="F79" s="54">
        <v>51</v>
      </c>
      <c r="G79" s="34">
        <f>SUM(E79+F79)</f>
        <v>102</v>
      </c>
      <c r="H79" s="104" t="s">
        <v>9</v>
      </c>
      <c r="I79" s="41">
        <v>24241</v>
      </c>
      <c r="K79" s="79">
        <f t="shared" si="1"/>
        <v>56</v>
      </c>
    </row>
    <row r="80" spans="1:22">
      <c r="A80" s="40" t="s">
        <v>141</v>
      </c>
      <c r="B80" s="53" t="s">
        <v>43</v>
      </c>
      <c r="C80" s="54">
        <v>25.3</v>
      </c>
      <c r="D80" s="55">
        <v>27</v>
      </c>
      <c r="E80" s="54">
        <v>53</v>
      </c>
      <c r="F80" s="54">
        <v>50</v>
      </c>
      <c r="G80" s="34">
        <f>SUM(E80+F80)</f>
        <v>103</v>
      </c>
      <c r="H80" s="104" t="s">
        <v>9</v>
      </c>
      <c r="I80" s="41">
        <v>24577</v>
      </c>
      <c r="K80" s="79">
        <f t="shared" si="1"/>
        <v>55</v>
      </c>
    </row>
    <row r="81" spans="1:11">
      <c r="A81" s="40" t="s">
        <v>148</v>
      </c>
      <c r="B81" s="53" t="s">
        <v>43</v>
      </c>
      <c r="C81" s="54">
        <v>28.2</v>
      </c>
      <c r="D81" s="55">
        <v>30</v>
      </c>
      <c r="E81" s="54">
        <v>48</v>
      </c>
      <c r="F81" s="54">
        <v>56</v>
      </c>
      <c r="G81" s="34">
        <f>SUM(E81+F81)</f>
        <v>104</v>
      </c>
      <c r="H81" s="104" t="s">
        <v>9</v>
      </c>
      <c r="I81" s="41">
        <v>16200</v>
      </c>
      <c r="K81" s="79">
        <f t="shared" si="1"/>
        <v>78</v>
      </c>
    </row>
    <row r="82" spans="1:11">
      <c r="A82" s="40" t="s">
        <v>142</v>
      </c>
      <c r="B82" s="53" t="s">
        <v>43</v>
      </c>
      <c r="C82" s="54">
        <v>25.8</v>
      </c>
      <c r="D82" s="55">
        <v>27</v>
      </c>
      <c r="E82" s="54">
        <v>51</v>
      </c>
      <c r="F82" s="54">
        <v>54</v>
      </c>
      <c r="G82" s="34">
        <f>SUM(E82+F82)</f>
        <v>105</v>
      </c>
      <c r="H82" s="104" t="s">
        <v>9</v>
      </c>
      <c r="I82" s="41">
        <v>18276</v>
      </c>
      <c r="K82" s="79">
        <f t="shared" si="1"/>
        <v>73</v>
      </c>
    </row>
    <row r="83" spans="1:11">
      <c r="A83" s="40" t="s">
        <v>153</v>
      </c>
      <c r="B83" s="53" t="s">
        <v>43</v>
      </c>
      <c r="C83" s="54">
        <v>32.200000000000003</v>
      </c>
      <c r="D83" s="55">
        <v>34</v>
      </c>
      <c r="E83" s="54">
        <v>56</v>
      </c>
      <c r="F83" s="54">
        <v>51</v>
      </c>
      <c r="G83" s="34">
        <f>SUM(E83+F83)</f>
        <v>107</v>
      </c>
      <c r="H83" s="104" t="s">
        <v>9</v>
      </c>
      <c r="I83" s="41">
        <v>25388</v>
      </c>
      <c r="K83" s="79">
        <f t="shared" si="1"/>
        <v>53</v>
      </c>
    </row>
    <row r="84" spans="1:11">
      <c r="A84" s="40" t="s">
        <v>155</v>
      </c>
      <c r="B84" s="53" t="s">
        <v>43</v>
      </c>
      <c r="C84" s="54">
        <v>33.6</v>
      </c>
      <c r="D84" s="55">
        <v>36</v>
      </c>
      <c r="E84" s="54">
        <v>53</v>
      </c>
      <c r="F84" s="54">
        <v>54</v>
      </c>
      <c r="G84" s="34">
        <f>SUM(E84+F84)</f>
        <v>107</v>
      </c>
      <c r="H84" s="104" t="s">
        <v>9</v>
      </c>
      <c r="I84" s="41">
        <v>22808</v>
      </c>
      <c r="K84" s="79">
        <f t="shared" si="1"/>
        <v>60</v>
      </c>
    </row>
    <row r="85" spans="1:11">
      <c r="A85" s="40" t="s">
        <v>154</v>
      </c>
      <c r="B85" s="53" t="s">
        <v>43</v>
      </c>
      <c r="C85" s="54">
        <v>32.799999999999997</v>
      </c>
      <c r="D85" s="55">
        <v>35</v>
      </c>
      <c r="E85" s="54">
        <v>56</v>
      </c>
      <c r="F85" s="54">
        <v>53</v>
      </c>
      <c r="G85" s="34">
        <f>SUM(E85+F85)</f>
        <v>109</v>
      </c>
      <c r="H85" s="104" t="s">
        <v>9</v>
      </c>
      <c r="I85" s="41">
        <v>19173</v>
      </c>
      <c r="K85" s="79">
        <f t="shared" si="1"/>
        <v>70</v>
      </c>
    </row>
    <row r="86" spans="1:11">
      <c r="A86" s="40" t="s">
        <v>146</v>
      </c>
      <c r="B86" s="53" t="s">
        <v>59</v>
      </c>
      <c r="C86" s="54">
        <v>27.3</v>
      </c>
      <c r="D86" s="55">
        <v>29</v>
      </c>
      <c r="E86" s="54">
        <v>56</v>
      </c>
      <c r="F86" s="54">
        <v>54</v>
      </c>
      <c r="G86" s="34">
        <f>SUM(E86+F86)</f>
        <v>110</v>
      </c>
      <c r="H86" s="104" t="s">
        <v>9</v>
      </c>
      <c r="I86" s="41">
        <v>19175</v>
      </c>
      <c r="K86" s="79">
        <f t="shared" si="1"/>
        <v>70</v>
      </c>
    </row>
    <row r="87" spans="1:11">
      <c r="A87" s="40" t="s">
        <v>156</v>
      </c>
      <c r="B87" s="53" t="s">
        <v>43</v>
      </c>
      <c r="C87" s="54">
        <v>35.4</v>
      </c>
      <c r="D87" s="55">
        <v>38</v>
      </c>
      <c r="E87" s="54">
        <v>53</v>
      </c>
      <c r="F87" s="54">
        <v>57</v>
      </c>
      <c r="G87" s="34">
        <f>SUM(E87+F87)</f>
        <v>110</v>
      </c>
      <c r="H87" s="104" t="s">
        <v>9</v>
      </c>
      <c r="I87" s="41">
        <v>30489</v>
      </c>
      <c r="K87" s="79">
        <f t="shared" si="1"/>
        <v>39</v>
      </c>
    </row>
    <row r="88" spans="1:11">
      <c r="A88" s="40" t="s">
        <v>157</v>
      </c>
      <c r="B88" s="53" t="s">
        <v>43</v>
      </c>
      <c r="C88" s="54">
        <v>36.200000000000003</v>
      </c>
      <c r="D88" s="55">
        <v>38</v>
      </c>
      <c r="E88" s="54">
        <v>54</v>
      </c>
      <c r="F88" s="54">
        <v>57</v>
      </c>
      <c r="G88" s="34">
        <f>SUM(E88+F88)</f>
        <v>111</v>
      </c>
      <c r="H88" s="104" t="s">
        <v>9</v>
      </c>
      <c r="I88" s="41">
        <v>22536</v>
      </c>
      <c r="K88" s="79">
        <f t="shared" si="1"/>
        <v>61</v>
      </c>
    </row>
    <row r="89" spans="1:11">
      <c r="A89" s="40" t="s">
        <v>158</v>
      </c>
      <c r="B89" s="53" t="s">
        <v>43</v>
      </c>
      <c r="C89" s="54">
        <v>36.9</v>
      </c>
      <c r="D89" s="55">
        <v>39</v>
      </c>
      <c r="E89" s="54">
        <v>53</v>
      </c>
      <c r="F89" s="54">
        <v>58</v>
      </c>
      <c r="G89" s="34">
        <f>SUM(E89+F89)</f>
        <v>111</v>
      </c>
      <c r="H89" s="104" t="s">
        <v>9</v>
      </c>
      <c r="I89" s="41">
        <v>31233</v>
      </c>
      <c r="K89" s="79">
        <f t="shared" si="1"/>
        <v>37</v>
      </c>
    </row>
    <row r="90" spans="1:11">
      <c r="A90" s="40" t="s">
        <v>136</v>
      </c>
      <c r="B90" s="53" t="s">
        <v>46</v>
      </c>
      <c r="C90" s="54">
        <v>22.6</v>
      </c>
      <c r="D90" s="55">
        <v>24</v>
      </c>
      <c r="E90" s="54">
        <v>61</v>
      </c>
      <c r="F90" s="54">
        <v>55</v>
      </c>
      <c r="G90" s="34">
        <f>SUM(E90+F90)</f>
        <v>116</v>
      </c>
      <c r="H90" s="104" t="s">
        <v>9</v>
      </c>
      <c r="I90" s="41">
        <v>23880</v>
      </c>
      <c r="K90" s="79">
        <f t="shared" si="1"/>
        <v>57</v>
      </c>
    </row>
    <row r="91" spans="1:11" ht="20.25" thickBot="1">
      <c r="A91" s="117"/>
      <c r="B91" s="117"/>
      <c r="C91" s="117"/>
      <c r="D91" s="117"/>
      <c r="E91" s="117"/>
      <c r="F91" s="117"/>
      <c r="G91" s="117"/>
      <c r="H91" s="117"/>
      <c r="I91" s="1"/>
      <c r="K91" s="79">
        <f t="shared" si="1"/>
        <v>123</v>
      </c>
    </row>
    <row r="92" spans="1:11" ht="20.25" thickBot="1">
      <c r="A92" s="109" t="s">
        <v>202</v>
      </c>
      <c r="B92" s="110"/>
      <c r="C92" s="110"/>
      <c r="D92" s="110"/>
      <c r="E92" s="110"/>
      <c r="F92" s="110"/>
      <c r="G92" s="110"/>
      <c r="H92" s="111"/>
      <c r="I92" s="1"/>
      <c r="K92" s="79">
        <f t="shared" si="1"/>
        <v>123</v>
      </c>
    </row>
    <row r="93" spans="1:11" ht="20.25" thickBot="1">
      <c r="A93" s="4" t="s">
        <v>10</v>
      </c>
      <c r="B93" s="5" t="s">
        <v>8</v>
      </c>
      <c r="C93" s="5" t="s">
        <v>16</v>
      </c>
      <c r="D93" s="4" t="s">
        <v>1</v>
      </c>
      <c r="E93" s="4" t="s">
        <v>2</v>
      </c>
      <c r="F93" s="4" t="s">
        <v>3</v>
      </c>
      <c r="G93" s="4" t="s">
        <v>4</v>
      </c>
      <c r="H93" s="44" t="s">
        <v>9</v>
      </c>
      <c r="I93" s="70" t="s">
        <v>29</v>
      </c>
    </row>
    <row r="94" spans="1:11">
      <c r="A94" s="40" t="s">
        <v>160</v>
      </c>
      <c r="B94" s="53" t="s">
        <v>86</v>
      </c>
      <c r="C94" s="54">
        <v>8.8000000000000007</v>
      </c>
      <c r="D94" s="55">
        <v>8</v>
      </c>
      <c r="E94" s="54">
        <v>45</v>
      </c>
      <c r="F94" s="54">
        <v>44</v>
      </c>
      <c r="G94" s="141">
        <f>SUM(E94+F94)</f>
        <v>89</v>
      </c>
      <c r="H94" s="104" t="s">
        <v>9</v>
      </c>
      <c r="I94" s="41">
        <v>20628</v>
      </c>
      <c r="J94" s="61" t="s">
        <v>11</v>
      </c>
      <c r="K94" s="79">
        <f t="shared" si="1"/>
        <v>66</v>
      </c>
    </row>
    <row r="95" spans="1:11">
      <c r="A95" s="40" t="s">
        <v>165</v>
      </c>
      <c r="B95" s="53" t="s">
        <v>43</v>
      </c>
      <c r="C95" s="54">
        <v>16.100000000000001</v>
      </c>
      <c r="D95" s="55">
        <v>16</v>
      </c>
      <c r="E95" s="54">
        <v>46</v>
      </c>
      <c r="F95" s="143">
        <v>44</v>
      </c>
      <c r="G95" s="141">
        <f>SUM(E95+F95)</f>
        <v>90</v>
      </c>
      <c r="H95" s="104" t="s">
        <v>9</v>
      </c>
      <c r="I95" s="41">
        <v>24086</v>
      </c>
      <c r="J95" s="61" t="s">
        <v>12</v>
      </c>
      <c r="K95" s="79">
        <f t="shared" si="1"/>
        <v>57</v>
      </c>
    </row>
    <row r="96" spans="1:11">
      <c r="A96" s="40" t="s">
        <v>164</v>
      </c>
      <c r="B96" s="53" t="s">
        <v>43</v>
      </c>
      <c r="C96" s="54">
        <v>16</v>
      </c>
      <c r="D96" s="55">
        <v>16</v>
      </c>
      <c r="E96" s="54">
        <v>45</v>
      </c>
      <c r="F96" s="54">
        <v>45</v>
      </c>
      <c r="G96" s="34">
        <f>SUM(E96+F96)</f>
        <v>90</v>
      </c>
      <c r="H96" s="104" t="s">
        <v>9</v>
      </c>
      <c r="I96" s="41">
        <v>25129</v>
      </c>
      <c r="K96" s="79">
        <f t="shared" si="1"/>
        <v>54</v>
      </c>
    </row>
    <row r="97" spans="1:11">
      <c r="A97" s="40" t="s">
        <v>161</v>
      </c>
      <c r="B97" s="53" t="s">
        <v>43</v>
      </c>
      <c r="C97" s="54">
        <v>9.9</v>
      </c>
      <c r="D97" s="55">
        <v>10</v>
      </c>
      <c r="E97" s="54">
        <v>42</v>
      </c>
      <c r="F97" s="54">
        <v>51</v>
      </c>
      <c r="G97" s="34">
        <f>SUM(E97+F97)</f>
        <v>93</v>
      </c>
      <c r="H97" s="104" t="s">
        <v>9</v>
      </c>
      <c r="I97" s="41">
        <v>24086</v>
      </c>
      <c r="K97" s="79">
        <f t="shared" si="1"/>
        <v>57</v>
      </c>
    </row>
    <row r="98" spans="1:11">
      <c r="A98" s="40" t="s">
        <v>169</v>
      </c>
      <c r="B98" s="53" t="s">
        <v>43</v>
      </c>
      <c r="C98" s="54">
        <v>21.5</v>
      </c>
      <c r="D98" s="55">
        <v>22</v>
      </c>
      <c r="E98" s="54">
        <v>51</v>
      </c>
      <c r="F98" s="54">
        <v>47</v>
      </c>
      <c r="G98" s="34">
        <f>SUM(E98+F98)</f>
        <v>98</v>
      </c>
      <c r="H98" s="104" t="s">
        <v>9</v>
      </c>
      <c r="I98" s="41">
        <v>22540</v>
      </c>
      <c r="K98" s="79">
        <f t="shared" si="1"/>
        <v>61</v>
      </c>
    </row>
    <row r="99" spans="1:11">
      <c r="A99" s="40" t="s">
        <v>171</v>
      </c>
      <c r="B99" s="53" t="s">
        <v>43</v>
      </c>
      <c r="C99" s="54">
        <v>28.9</v>
      </c>
      <c r="D99" s="55">
        <v>30</v>
      </c>
      <c r="E99" s="54">
        <v>48</v>
      </c>
      <c r="F99" s="54">
        <v>50</v>
      </c>
      <c r="G99" s="34">
        <f>SUM(E99+F99)</f>
        <v>98</v>
      </c>
      <c r="H99" s="104" t="s">
        <v>9</v>
      </c>
      <c r="I99" s="41">
        <v>19941</v>
      </c>
      <c r="K99" s="79">
        <f t="shared" si="1"/>
        <v>68</v>
      </c>
    </row>
    <row r="100" spans="1:11">
      <c r="A100" s="40" t="s">
        <v>167</v>
      </c>
      <c r="B100" s="53" t="s">
        <v>43</v>
      </c>
      <c r="C100" s="54">
        <v>19.399999999999999</v>
      </c>
      <c r="D100" s="55">
        <v>20</v>
      </c>
      <c r="E100" s="54">
        <v>47</v>
      </c>
      <c r="F100" s="54">
        <v>52</v>
      </c>
      <c r="G100" s="34">
        <f>SUM(E100+F100)</f>
        <v>99</v>
      </c>
      <c r="H100" s="104" t="s">
        <v>9</v>
      </c>
      <c r="I100" s="41">
        <v>24209</v>
      </c>
      <c r="K100" s="79">
        <f t="shared" si="1"/>
        <v>56</v>
      </c>
    </row>
    <row r="101" spans="1:11">
      <c r="A101" s="40" t="s">
        <v>168</v>
      </c>
      <c r="B101" s="53" t="s">
        <v>43</v>
      </c>
      <c r="C101" s="54">
        <v>20.8</v>
      </c>
      <c r="D101" s="55">
        <v>21</v>
      </c>
      <c r="E101" s="54">
        <v>46</v>
      </c>
      <c r="F101" s="54">
        <v>56</v>
      </c>
      <c r="G101" s="34">
        <f>SUM(E101+F101)</f>
        <v>102</v>
      </c>
      <c r="H101" s="104" t="s">
        <v>9</v>
      </c>
      <c r="I101" s="41">
        <v>18691</v>
      </c>
      <c r="K101" s="79">
        <f t="shared" si="1"/>
        <v>72</v>
      </c>
    </row>
    <row r="102" spans="1:11">
      <c r="A102" s="40" t="s">
        <v>172</v>
      </c>
      <c r="B102" s="53" t="s">
        <v>43</v>
      </c>
      <c r="C102" s="54">
        <v>33.700000000000003</v>
      </c>
      <c r="D102" s="55">
        <v>35</v>
      </c>
      <c r="E102" s="54">
        <v>53</v>
      </c>
      <c r="F102" s="54">
        <v>60</v>
      </c>
      <c r="G102" s="34">
        <f>SUM(E102+F102)</f>
        <v>113</v>
      </c>
      <c r="H102" s="104" t="s">
        <v>9</v>
      </c>
      <c r="I102" s="41">
        <v>21411</v>
      </c>
      <c r="K102" s="79">
        <f t="shared" si="1"/>
        <v>64</v>
      </c>
    </row>
  </sheetData>
  <sortState ref="A94:I102">
    <sortCondition ref="G94:G102"/>
    <sortCondition ref="F94:F102"/>
    <sortCondition ref="E94:E102"/>
  </sortState>
  <mergeCells count="11">
    <mergeCell ref="A91:H91"/>
    <mergeCell ref="A92:H92"/>
    <mergeCell ref="A9:H9"/>
    <mergeCell ref="A10:H10"/>
    <mergeCell ref="A11:H11"/>
    <mergeCell ref="A1:H1"/>
    <mergeCell ref="A2:H2"/>
    <mergeCell ref="A4:H4"/>
    <mergeCell ref="A5:H5"/>
    <mergeCell ref="A6:H6"/>
    <mergeCell ref="A8:H8"/>
  </mergeCells>
  <phoneticPr fontId="0" type="noConversion"/>
  <printOptions horizontalCentered="1" verticalCentered="1"/>
  <pageMargins left="0" right="0" top="0" bottom="0" header="0" footer="0"/>
  <pageSetup paperSize="9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M209"/>
  <sheetViews>
    <sheetView zoomScale="70" zoomScaleNormal="70" workbookViewId="0">
      <selection activeCell="A10" sqref="A10:H10"/>
    </sheetView>
  </sheetViews>
  <sheetFormatPr baseColWidth="10" defaultRowHeight="18.75"/>
  <cols>
    <col min="1" max="1" width="37.7109375" style="1" bestFit="1" customWidth="1"/>
    <col min="2" max="3" width="7.7109375" style="27" customWidth="1"/>
    <col min="4" max="8" width="6.7109375" style="2" customWidth="1"/>
    <col min="9" max="9" width="2.85546875" style="1" customWidth="1"/>
    <col min="10" max="10" width="17.85546875" style="27" customWidth="1"/>
    <col min="11" max="11" width="3.28515625" style="1" customWidth="1"/>
    <col min="12" max="12" width="16" style="1" customWidth="1"/>
    <col min="13" max="16384" width="11.42578125" style="1"/>
  </cols>
  <sheetData>
    <row r="1" spans="1:12" ht="30.75">
      <c r="A1" s="112" t="s">
        <v>6</v>
      </c>
      <c r="B1" s="112"/>
      <c r="C1" s="112"/>
      <c r="D1" s="112"/>
      <c r="E1" s="112"/>
      <c r="F1" s="112"/>
      <c r="G1" s="112"/>
      <c r="H1" s="112"/>
    </row>
    <row r="2" spans="1:12" ht="30.75">
      <c r="A2" s="112" t="s">
        <v>7</v>
      </c>
      <c r="B2" s="112"/>
      <c r="C2" s="112"/>
      <c r="D2" s="112"/>
      <c r="E2" s="112"/>
      <c r="F2" s="112"/>
      <c r="G2" s="112"/>
      <c r="H2" s="112"/>
    </row>
    <row r="3" spans="1:12">
      <c r="B3" s="1"/>
      <c r="C3" s="1"/>
      <c r="D3" s="1"/>
      <c r="E3" s="1"/>
      <c r="F3" s="1"/>
      <c r="G3" s="1"/>
      <c r="H3" s="1"/>
    </row>
    <row r="4" spans="1:12" ht="25.5">
      <c r="A4" s="113" t="s">
        <v>23</v>
      </c>
      <c r="B4" s="113"/>
      <c r="C4" s="113"/>
      <c r="D4" s="113"/>
      <c r="E4" s="113"/>
      <c r="F4" s="113"/>
      <c r="G4" s="113"/>
      <c r="H4" s="113"/>
    </row>
    <row r="5" spans="1:12" ht="25.5">
      <c r="A5" s="113" t="s">
        <v>24</v>
      </c>
      <c r="B5" s="113"/>
      <c r="C5" s="113"/>
      <c r="D5" s="113"/>
      <c r="E5" s="113"/>
      <c r="F5" s="113"/>
      <c r="G5" s="113"/>
      <c r="H5" s="113"/>
    </row>
    <row r="6" spans="1:12" ht="26.25">
      <c r="A6" s="114" t="s">
        <v>27</v>
      </c>
      <c r="B6" s="114"/>
      <c r="C6" s="114"/>
      <c r="D6" s="114"/>
      <c r="E6" s="114"/>
      <c r="F6" s="114"/>
      <c r="G6" s="114"/>
      <c r="H6" s="114"/>
    </row>
    <row r="7" spans="1:12" ht="20.25">
      <c r="A7" s="42"/>
      <c r="B7" s="42"/>
      <c r="C7" s="42"/>
      <c r="D7" s="42"/>
      <c r="E7" s="42"/>
      <c r="F7" s="42"/>
      <c r="G7" s="42"/>
      <c r="H7" s="42"/>
      <c r="L7" s="43">
        <v>45017</v>
      </c>
    </row>
    <row r="8" spans="1:12" ht="19.5">
      <c r="A8" s="115" t="s">
        <v>25</v>
      </c>
      <c r="B8" s="115"/>
      <c r="C8" s="115"/>
      <c r="D8" s="115"/>
      <c r="E8" s="115"/>
      <c r="F8" s="115"/>
      <c r="G8" s="115"/>
      <c r="H8" s="115"/>
    </row>
    <row r="9" spans="1:12" ht="19.5">
      <c r="A9" s="116" t="s">
        <v>26</v>
      </c>
      <c r="B9" s="116"/>
      <c r="C9" s="116"/>
      <c r="D9" s="116"/>
      <c r="E9" s="116"/>
      <c r="F9" s="116"/>
      <c r="G9" s="116"/>
      <c r="H9" s="116"/>
    </row>
    <row r="10" spans="1:12" ht="20.25" thickBot="1">
      <c r="A10" s="117"/>
      <c r="B10" s="117"/>
      <c r="C10" s="117"/>
      <c r="D10" s="117"/>
      <c r="E10" s="117"/>
      <c r="F10" s="117"/>
      <c r="G10" s="117"/>
      <c r="H10" s="117"/>
    </row>
    <row r="11" spans="1:12" ht="20.25" thickBot="1">
      <c r="A11" s="109" t="s">
        <v>14</v>
      </c>
      <c r="B11" s="110"/>
      <c r="C11" s="110"/>
      <c r="D11" s="110"/>
      <c r="E11" s="110"/>
      <c r="F11" s="110"/>
      <c r="G11" s="110"/>
      <c r="H11" s="110"/>
      <c r="J11" s="1"/>
    </row>
    <row r="12" spans="1:12" s="52" customFormat="1" ht="20.25" thickBot="1">
      <c r="A12" s="4" t="s">
        <v>0</v>
      </c>
      <c r="B12" s="5" t="s">
        <v>8</v>
      </c>
      <c r="C12" s="5" t="s">
        <v>16</v>
      </c>
      <c r="D12" s="4" t="s">
        <v>1</v>
      </c>
      <c r="E12" s="4" t="s">
        <v>2</v>
      </c>
      <c r="F12" s="4" t="s">
        <v>3</v>
      </c>
      <c r="G12" s="4" t="s">
        <v>4</v>
      </c>
      <c r="H12" s="4" t="s">
        <v>5</v>
      </c>
      <c r="L12" s="31" t="s">
        <v>13</v>
      </c>
    </row>
    <row r="13" spans="1:12" ht="19.5">
      <c r="A13" s="40"/>
      <c r="B13" s="53"/>
      <c r="C13" s="54"/>
      <c r="D13" s="55"/>
      <c r="E13" s="54"/>
      <c r="F13" s="54"/>
      <c r="G13" s="34">
        <f t="shared" ref="G13" si="0">SUM(E13+F13)</f>
        <v>0</v>
      </c>
      <c r="H13" s="56">
        <f t="shared" ref="H13" si="1">(G13-D13)</f>
        <v>0</v>
      </c>
      <c r="J13" s="39"/>
      <c r="L13" s="32">
        <f xml:space="preserve"> DATEDIF(J13,$L$7,"y")</f>
        <v>123</v>
      </c>
    </row>
    <row r="14" spans="1:12" ht="19.5">
      <c r="A14" s="40"/>
      <c r="B14" s="53"/>
      <c r="C14" s="54"/>
      <c r="D14" s="55"/>
      <c r="E14" s="54"/>
      <c r="F14" s="54"/>
      <c r="G14" s="34">
        <f t="shared" ref="G14:G40" si="2">SUM(E14+F14)</f>
        <v>0</v>
      </c>
      <c r="H14" s="56">
        <f t="shared" ref="H14:H40" si="3">(G14-D14)</f>
        <v>0</v>
      </c>
      <c r="J14" s="39"/>
      <c r="L14" s="32">
        <f t="shared" ref="L14:L76" si="4" xml:space="preserve"> DATEDIF(J14,$L$7,"y")</f>
        <v>123</v>
      </c>
    </row>
    <row r="15" spans="1:12" ht="19.5">
      <c r="A15" s="40"/>
      <c r="B15" s="53"/>
      <c r="C15" s="54"/>
      <c r="D15" s="55"/>
      <c r="E15" s="54"/>
      <c r="F15" s="54"/>
      <c r="G15" s="34">
        <f t="shared" si="2"/>
        <v>0</v>
      </c>
      <c r="H15" s="56">
        <f t="shared" si="3"/>
        <v>0</v>
      </c>
      <c r="J15" s="39"/>
      <c r="L15" s="32">
        <f t="shared" si="4"/>
        <v>123</v>
      </c>
    </row>
    <row r="16" spans="1:12" ht="19.5">
      <c r="A16" s="40"/>
      <c r="B16" s="53"/>
      <c r="C16" s="54"/>
      <c r="D16" s="55"/>
      <c r="E16" s="54"/>
      <c r="F16" s="54"/>
      <c r="G16" s="34">
        <f t="shared" si="2"/>
        <v>0</v>
      </c>
      <c r="H16" s="56">
        <f t="shared" si="3"/>
        <v>0</v>
      </c>
      <c r="J16" s="39"/>
      <c r="L16" s="32">
        <f t="shared" si="4"/>
        <v>123</v>
      </c>
    </row>
    <row r="17" spans="1:12" ht="19.5">
      <c r="A17" s="40"/>
      <c r="B17" s="53"/>
      <c r="C17" s="54"/>
      <c r="D17" s="55"/>
      <c r="E17" s="54"/>
      <c r="F17" s="54"/>
      <c r="G17" s="34">
        <f t="shared" si="2"/>
        <v>0</v>
      </c>
      <c r="H17" s="56">
        <f t="shared" si="3"/>
        <v>0</v>
      </c>
      <c r="J17" s="39"/>
      <c r="L17" s="32">
        <f t="shared" si="4"/>
        <v>123</v>
      </c>
    </row>
    <row r="18" spans="1:12" ht="19.5">
      <c r="A18" s="40"/>
      <c r="B18" s="53"/>
      <c r="C18" s="54"/>
      <c r="D18" s="55"/>
      <c r="E18" s="54"/>
      <c r="F18" s="54"/>
      <c r="G18" s="34">
        <f t="shared" si="2"/>
        <v>0</v>
      </c>
      <c r="H18" s="56">
        <f t="shared" si="3"/>
        <v>0</v>
      </c>
      <c r="J18" s="39"/>
      <c r="L18" s="32">
        <f t="shared" si="4"/>
        <v>123</v>
      </c>
    </row>
    <row r="19" spans="1:12" ht="19.5">
      <c r="A19" s="40"/>
      <c r="B19" s="53"/>
      <c r="C19" s="54"/>
      <c r="D19" s="55"/>
      <c r="E19" s="54"/>
      <c r="F19" s="54"/>
      <c r="G19" s="34">
        <f t="shared" si="2"/>
        <v>0</v>
      </c>
      <c r="H19" s="56">
        <f t="shared" si="3"/>
        <v>0</v>
      </c>
      <c r="J19" s="39"/>
      <c r="L19" s="32">
        <f t="shared" si="4"/>
        <v>123</v>
      </c>
    </row>
    <row r="20" spans="1:12" ht="19.5">
      <c r="A20" s="40"/>
      <c r="B20" s="53"/>
      <c r="C20" s="54"/>
      <c r="D20" s="55"/>
      <c r="E20" s="54"/>
      <c r="F20" s="54"/>
      <c r="G20" s="34">
        <f t="shared" si="2"/>
        <v>0</v>
      </c>
      <c r="H20" s="56">
        <f t="shared" si="3"/>
        <v>0</v>
      </c>
      <c r="J20" s="39"/>
      <c r="L20" s="32">
        <f t="shared" si="4"/>
        <v>123</v>
      </c>
    </row>
    <row r="21" spans="1:12" ht="19.5">
      <c r="A21" s="40"/>
      <c r="B21" s="53"/>
      <c r="C21" s="54"/>
      <c r="D21" s="55"/>
      <c r="E21" s="54"/>
      <c r="F21" s="54"/>
      <c r="G21" s="34">
        <f t="shared" si="2"/>
        <v>0</v>
      </c>
      <c r="H21" s="56">
        <f t="shared" si="3"/>
        <v>0</v>
      </c>
      <c r="J21" s="39"/>
      <c r="L21" s="32">
        <f t="shared" si="4"/>
        <v>123</v>
      </c>
    </row>
    <row r="22" spans="1:12" ht="19.5">
      <c r="A22" s="40"/>
      <c r="B22" s="53"/>
      <c r="C22" s="54"/>
      <c r="D22" s="55"/>
      <c r="E22" s="54"/>
      <c r="F22" s="54"/>
      <c r="G22" s="34">
        <f t="shared" si="2"/>
        <v>0</v>
      </c>
      <c r="H22" s="56">
        <f t="shared" si="3"/>
        <v>0</v>
      </c>
      <c r="J22" s="39"/>
      <c r="L22" s="32">
        <f t="shared" si="4"/>
        <v>123</v>
      </c>
    </row>
    <row r="23" spans="1:12" ht="19.5">
      <c r="A23" s="40"/>
      <c r="B23" s="53"/>
      <c r="C23" s="54"/>
      <c r="D23" s="55"/>
      <c r="E23" s="54"/>
      <c r="F23" s="54"/>
      <c r="G23" s="34">
        <f t="shared" si="2"/>
        <v>0</v>
      </c>
      <c r="H23" s="56">
        <f t="shared" si="3"/>
        <v>0</v>
      </c>
      <c r="J23" s="39"/>
      <c r="L23" s="32">
        <f t="shared" si="4"/>
        <v>123</v>
      </c>
    </row>
    <row r="24" spans="1:12" ht="19.5">
      <c r="A24" s="40"/>
      <c r="B24" s="53"/>
      <c r="C24" s="54"/>
      <c r="D24" s="55"/>
      <c r="E24" s="54"/>
      <c r="F24" s="54"/>
      <c r="G24" s="34">
        <f t="shared" si="2"/>
        <v>0</v>
      </c>
      <c r="H24" s="56">
        <f t="shared" si="3"/>
        <v>0</v>
      </c>
      <c r="J24" s="39"/>
      <c r="L24" s="32">
        <f t="shared" si="4"/>
        <v>123</v>
      </c>
    </row>
    <row r="25" spans="1:12" ht="19.5">
      <c r="A25" s="40"/>
      <c r="B25" s="53"/>
      <c r="C25" s="54"/>
      <c r="D25" s="55"/>
      <c r="E25" s="54"/>
      <c r="F25" s="54"/>
      <c r="G25" s="34">
        <f t="shared" si="2"/>
        <v>0</v>
      </c>
      <c r="H25" s="56">
        <f t="shared" si="3"/>
        <v>0</v>
      </c>
      <c r="J25" s="39"/>
      <c r="L25" s="32">
        <f t="shared" si="4"/>
        <v>123</v>
      </c>
    </row>
    <row r="26" spans="1:12" ht="19.5">
      <c r="A26" s="40"/>
      <c r="B26" s="53"/>
      <c r="C26" s="54"/>
      <c r="D26" s="55"/>
      <c r="E26" s="54"/>
      <c r="F26" s="54"/>
      <c r="G26" s="34">
        <f t="shared" si="2"/>
        <v>0</v>
      </c>
      <c r="H26" s="56">
        <f t="shared" si="3"/>
        <v>0</v>
      </c>
      <c r="J26" s="39"/>
      <c r="L26" s="32">
        <f t="shared" si="4"/>
        <v>123</v>
      </c>
    </row>
    <row r="27" spans="1:12" ht="19.5">
      <c r="A27" s="40"/>
      <c r="B27" s="53"/>
      <c r="C27" s="54"/>
      <c r="D27" s="55"/>
      <c r="E27" s="54"/>
      <c r="F27" s="54"/>
      <c r="G27" s="34">
        <f t="shared" si="2"/>
        <v>0</v>
      </c>
      <c r="H27" s="56">
        <f t="shared" si="3"/>
        <v>0</v>
      </c>
      <c r="J27" s="39"/>
      <c r="L27" s="32">
        <f t="shared" si="4"/>
        <v>123</v>
      </c>
    </row>
    <row r="28" spans="1:12" ht="19.5">
      <c r="A28" s="40"/>
      <c r="B28" s="53"/>
      <c r="C28" s="54"/>
      <c r="D28" s="55"/>
      <c r="E28" s="54"/>
      <c r="F28" s="54"/>
      <c r="G28" s="34">
        <f t="shared" si="2"/>
        <v>0</v>
      </c>
      <c r="H28" s="56">
        <f t="shared" si="3"/>
        <v>0</v>
      </c>
      <c r="J28" s="39"/>
      <c r="L28" s="32">
        <f t="shared" si="4"/>
        <v>123</v>
      </c>
    </row>
    <row r="29" spans="1:12" ht="19.5">
      <c r="A29" s="40"/>
      <c r="B29" s="53"/>
      <c r="C29" s="54"/>
      <c r="D29" s="55"/>
      <c r="E29" s="54"/>
      <c r="F29" s="54"/>
      <c r="G29" s="34">
        <f t="shared" si="2"/>
        <v>0</v>
      </c>
      <c r="H29" s="56">
        <f t="shared" si="3"/>
        <v>0</v>
      </c>
      <c r="J29" s="39"/>
      <c r="L29" s="32">
        <f t="shared" si="4"/>
        <v>123</v>
      </c>
    </row>
    <row r="30" spans="1:12" ht="19.5">
      <c r="A30" s="40"/>
      <c r="B30" s="53"/>
      <c r="C30" s="54"/>
      <c r="D30" s="55"/>
      <c r="E30" s="54"/>
      <c r="F30" s="54"/>
      <c r="G30" s="34">
        <f t="shared" si="2"/>
        <v>0</v>
      </c>
      <c r="H30" s="56">
        <f t="shared" si="3"/>
        <v>0</v>
      </c>
      <c r="J30" s="39"/>
      <c r="L30" s="32">
        <f t="shared" si="4"/>
        <v>123</v>
      </c>
    </row>
    <row r="31" spans="1:12" ht="19.5">
      <c r="A31" s="40"/>
      <c r="B31" s="53"/>
      <c r="C31" s="54"/>
      <c r="D31" s="55"/>
      <c r="E31" s="54"/>
      <c r="F31" s="54"/>
      <c r="G31" s="34">
        <f t="shared" si="2"/>
        <v>0</v>
      </c>
      <c r="H31" s="56">
        <f t="shared" si="3"/>
        <v>0</v>
      </c>
      <c r="J31" s="39"/>
      <c r="L31" s="32">
        <f t="shared" si="4"/>
        <v>123</v>
      </c>
    </row>
    <row r="32" spans="1:12" ht="19.5">
      <c r="A32" s="40"/>
      <c r="B32" s="53"/>
      <c r="C32" s="54"/>
      <c r="D32" s="55"/>
      <c r="E32" s="54"/>
      <c r="F32" s="54"/>
      <c r="G32" s="34">
        <f t="shared" si="2"/>
        <v>0</v>
      </c>
      <c r="H32" s="56">
        <f t="shared" si="3"/>
        <v>0</v>
      </c>
      <c r="J32" s="39"/>
      <c r="L32" s="32">
        <f t="shared" si="4"/>
        <v>123</v>
      </c>
    </row>
    <row r="33" spans="1:12" ht="19.5">
      <c r="A33" s="40"/>
      <c r="B33" s="53"/>
      <c r="C33" s="54"/>
      <c r="D33" s="55"/>
      <c r="E33" s="54"/>
      <c r="F33" s="54"/>
      <c r="G33" s="34">
        <f t="shared" si="2"/>
        <v>0</v>
      </c>
      <c r="H33" s="56">
        <f t="shared" si="3"/>
        <v>0</v>
      </c>
      <c r="J33" s="39"/>
      <c r="L33" s="32">
        <f t="shared" si="4"/>
        <v>123</v>
      </c>
    </row>
    <row r="34" spans="1:12" ht="19.5">
      <c r="A34" s="40"/>
      <c r="B34" s="53"/>
      <c r="C34" s="54"/>
      <c r="D34" s="55"/>
      <c r="E34" s="54"/>
      <c r="F34" s="54"/>
      <c r="G34" s="34">
        <f t="shared" si="2"/>
        <v>0</v>
      </c>
      <c r="H34" s="56">
        <f t="shared" si="3"/>
        <v>0</v>
      </c>
      <c r="J34" s="39"/>
      <c r="L34" s="32">
        <f t="shared" si="4"/>
        <v>123</v>
      </c>
    </row>
    <row r="35" spans="1:12" ht="19.5">
      <c r="A35" s="40"/>
      <c r="B35" s="53"/>
      <c r="C35" s="54"/>
      <c r="D35" s="55"/>
      <c r="E35" s="54"/>
      <c r="F35" s="54"/>
      <c r="G35" s="34">
        <f t="shared" si="2"/>
        <v>0</v>
      </c>
      <c r="H35" s="56">
        <f t="shared" si="3"/>
        <v>0</v>
      </c>
      <c r="J35" s="39"/>
      <c r="L35" s="32">
        <f t="shared" si="4"/>
        <v>123</v>
      </c>
    </row>
    <row r="36" spans="1:12" ht="19.5">
      <c r="A36" s="40"/>
      <c r="B36" s="53"/>
      <c r="C36" s="54"/>
      <c r="D36" s="55"/>
      <c r="E36" s="54"/>
      <c r="F36" s="54"/>
      <c r="G36" s="34">
        <f t="shared" si="2"/>
        <v>0</v>
      </c>
      <c r="H36" s="56">
        <f t="shared" si="3"/>
        <v>0</v>
      </c>
      <c r="J36" s="39"/>
      <c r="L36" s="32">
        <f t="shared" si="4"/>
        <v>123</v>
      </c>
    </row>
    <row r="37" spans="1:12" ht="19.5">
      <c r="A37" s="40"/>
      <c r="B37" s="53"/>
      <c r="C37" s="54"/>
      <c r="D37" s="55"/>
      <c r="E37" s="54"/>
      <c r="F37" s="54"/>
      <c r="G37" s="34">
        <f t="shared" si="2"/>
        <v>0</v>
      </c>
      <c r="H37" s="56">
        <f t="shared" si="3"/>
        <v>0</v>
      </c>
      <c r="J37" s="39"/>
      <c r="L37" s="32">
        <f t="shared" si="4"/>
        <v>123</v>
      </c>
    </row>
    <row r="38" spans="1:12" ht="19.5">
      <c r="A38" s="40"/>
      <c r="B38" s="53"/>
      <c r="C38" s="54"/>
      <c r="D38" s="55"/>
      <c r="E38" s="54"/>
      <c r="F38" s="54"/>
      <c r="G38" s="34">
        <f t="shared" si="2"/>
        <v>0</v>
      </c>
      <c r="H38" s="56">
        <f t="shared" si="3"/>
        <v>0</v>
      </c>
      <c r="J38" s="39"/>
      <c r="L38" s="32">
        <f t="shared" si="4"/>
        <v>123</v>
      </c>
    </row>
    <row r="39" spans="1:12" ht="19.5">
      <c r="A39" s="40"/>
      <c r="B39" s="53"/>
      <c r="C39" s="54"/>
      <c r="D39" s="55"/>
      <c r="E39" s="54"/>
      <c r="F39" s="54"/>
      <c r="G39" s="34">
        <f t="shared" si="2"/>
        <v>0</v>
      </c>
      <c r="H39" s="56">
        <f t="shared" si="3"/>
        <v>0</v>
      </c>
      <c r="J39" s="39"/>
      <c r="L39" s="32">
        <f t="shared" si="4"/>
        <v>123</v>
      </c>
    </row>
    <row r="40" spans="1:12" ht="19.5">
      <c r="A40" s="40"/>
      <c r="B40" s="53"/>
      <c r="C40" s="54"/>
      <c r="D40" s="55"/>
      <c r="E40" s="54"/>
      <c r="F40" s="54"/>
      <c r="G40" s="34">
        <f t="shared" si="2"/>
        <v>0</v>
      </c>
      <c r="H40" s="56">
        <f t="shared" si="3"/>
        <v>0</v>
      </c>
      <c r="J40" s="39"/>
      <c r="L40" s="32">
        <f t="shared" si="4"/>
        <v>123</v>
      </c>
    </row>
    <row r="41" spans="1:12" ht="19.5">
      <c r="A41" s="40"/>
      <c r="B41" s="53"/>
      <c r="C41" s="54"/>
      <c r="D41" s="55"/>
      <c r="E41" s="54"/>
      <c r="F41" s="54"/>
      <c r="G41" s="34">
        <f t="shared" ref="G41:G67" si="5">SUM(E41+F41)</f>
        <v>0</v>
      </c>
      <c r="H41" s="56">
        <f t="shared" ref="H41:H67" si="6">(G41-D41)</f>
        <v>0</v>
      </c>
      <c r="J41" s="39"/>
      <c r="L41" s="32">
        <f t="shared" si="4"/>
        <v>123</v>
      </c>
    </row>
    <row r="42" spans="1:12" ht="19.5">
      <c r="A42" s="40"/>
      <c r="B42" s="53"/>
      <c r="C42" s="54"/>
      <c r="D42" s="55"/>
      <c r="E42" s="54"/>
      <c r="F42" s="54"/>
      <c r="G42" s="34">
        <f t="shared" si="5"/>
        <v>0</v>
      </c>
      <c r="H42" s="56">
        <f t="shared" si="6"/>
        <v>0</v>
      </c>
      <c r="J42" s="39"/>
      <c r="L42" s="32">
        <f t="shared" si="4"/>
        <v>123</v>
      </c>
    </row>
    <row r="43" spans="1:12" ht="19.5">
      <c r="A43" s="40"/>
      <c r="B43" s="53"/>
      <c r="C43" s="54"/>
      <c r="D43" s="55"/>
      <c r="E43" s="54"/>
      <c r="F43" s="54"/>
      <c r="G43" s="34">
        <f t="shared" si="5"/>
        <v>0</v>
      </c>
      <c r="H43" s="56">
        <f t="shared" si="6"/>
        <v>0</v>
      </c>
      <c r="J43" s="39"/>
      <c r="L43" s="32">
        <f t="shared" si="4"/>
        <v>123</v>
      </c>
    </row>
    <row r="44" spans="1:12" ht="19.5">
      <c r="A44" s="40"/>
      <c r="B44" s="53"/>
      <c r="C44" s="54"/>
      <c r="D44" s="55"/>
      <c r="E44" s="54"/>
      <c r="F44" s="54"/>
      <c r="G44" s="34">
        <f t="shared" si="5"/>
        <v>0</v>
      </c>
      <c r="H44" s="56">
        <f t="shared" si="6"/>
        <v>0</v>
      </c>
      <c r="J44" s="39"/>
      <c r="L44" s="32">
        <f t="shared" si="4"/>
        <v>123</v>
      </c>
    </row>
    <row r="45" spans="1:12" ht="19.5">
      <c r="A45" s="40"/>
      <c r="B45" s="53"/>
      <c r="C45" s="54"/>
      <c r="D45" s="55"/>
      <c r="E45" s="54"/>
      <c r="F45" s="54"/>
      <c r="G45" s="34">
        <f t="shared" si="5"/>
        <v>0</v>
      </c>
      <c r="H45" s="56">
        <f t="shared" si="6"/>
        <v>0</v>
      </c>
      <c r="J45" s="39"/>
      <c r="L45" s="32">
        <f t="shared" si="4"/>
        <v>123</v>
      </c>
    </row>
    <row r="46" spans="1:12" ht="19.5">
      <c r="A46" s="40"/>
      <c r="B46" s="53"/>
      <c r="C46" s="54"/>
      <c r="D46" s="55"/>
      <c r="E46" s="54"/>
      <c r="F46" s="54"/>
      <c r="G46" s="34">
        <f t="shared" si="5"/>
        <v>0</v>
      </c>
      <c r="H46" s="56">
        <f t="shared" si="6"/>
        <v>0</v>
      </c>
      <c r="J46" s="39"/>
      <c r="L46" s="32">
        <f t="shared" si="4"/>
        <v>123</v>
      </c>
    </row>
    <row r="47" spans="1:12" ht="19.5">
      <c r="A47" s="40"/>
      <c r="B47" s="53"/>
      <c r="C47" s="54"/>
      <c r="D47" s="55"/>
      <c r="E47" s="54"/>
      <c r="F47" s="54"/>
      <c r="G47" s="34">
        <f t="shared" si="5"/>
        <v>0</v>
      </c>
      <c r="H47" s="56">
        <f t="shared" si="6"/>
        <v>0</v>
      </c>
      <c r="J47" s="39"/>
      <c r="L47" s="32">
        <f t="shared" si="4"/>
        <v>123</v>
      </c>
    </row>
    <row r="48" spans="1:12" ht="19.5">
      <c r="A48" s="40"/>
      <c r="B48" s="53"/>
      <c r="C48" s="54"/>
      <c r="D48" s="55"/>
      <c r="E48" s="54"/>
      <c r="F48" s="54"/>
      <c r="G48" s="34">
        <f t="shared" si="5"/>
        <v>0</v>
      </c>
      <c r="H48" s="56">
        <f t="shared" si="6"/>
        <v>0</v>
      </c>
      <c r="J48" s="39"/>
      <c r="L48" s="32">
        <f t="shared" si="4"/>
        <v>123</v>
      </c>
    </row>
    <row r="49" spans="1:12" ht="19.5">
      <c r="A49" s="40"/>
      <c r="B49" s="53"/>
      <c r="C49" s="54"/>
      <c r="D49" s="55"/>
      <c r="E49" s="54"/>
      <c r="F49" s="54"/>
      <c r="G49" s="34">
        <f t="shared" si="5"/>
        <v>0</v>
      </c>
      <c r="H49" s="56">
        <f t="shared" si="6"/>
        <v>0</v>
      </c>
      <c r="J49" s="39"/>
      <c r="L49" s="32">
        <f t="shared" si="4"/>
        <v>123</v>
      </c>
    </row>
    <row r="50" spans="1:12" ht="19.5">
      <c r="A50" s="40"/>
      <c r="B50" s="53"/>
      <c r="C50" s="54"/>
      <c r="D50" s="55"/>
      <c r="E50" s="54"/>
      <c r="F50" s="54"/>
      <c r="G50" s="34">
        <f t="shared" si="5"/>
        <v>0</v>
      </c>
      <c r="H50" s="56">
        <f t="shared" si="6"/>
        <v>0</v>
      </c>
      <c r="J50" s="39"/>
      <c r="L50" s="32">
        <f t="shared" si="4"/>
        <v>123</v>
      </c>
    </row>
    <row r="51" spans="1:12" ht="19.5">
      <c r="A51" s="40"/>
      <c r="B51" s="53"/>
      <c r="C51" s="54"/>
      <c r="D51" s="55"/>
      <c r="E51" s="54"/>
      <c r="F51" s="54"/>
      <c r="G51" s="34">
        <f t="shared" si="5"/>
        <v>0</v>
      </c>
      <c r="H51" s="56">
        <f t="shared" si="6"/>
        <v>0</v>
      </c>
      <c r="J51" s="39"/>
      <c r="L51" s="32">
        <f t="shared" si="4"/>
        <v>123</v>
      </c>
    </row>
    <row r="52" spans="1:12" ht="19.5">
      <c r="A52" s="40"/>
      <c r="B52" s="53"/>
      <c r="C52" s="54"/>
      <c r="D52" s="55"/>
      <c r="E52" s="54"/>
      <c r="F52" s="54"/>
      <c r="G52" s="34">
        <f t="shared" si="5"/>
        <v>0</v>
      </c>
      <c r="H52" s="56">
        <f t="shared" si="6"/>
        <v>0</v>
      </c>
      <c r="J52" s="39"/>
      <c r="L52" s="32">
        <f t="shared" si="4"/>
        <v>123</v>
      </c>
    </row>
    <row r="53" spans="1:12" ht="19.5">
      <c r="A53" s="40"/>
      <c r="B53" s="53"/>
      <c r="C53" s="54"/>
      <c r="D53" s="55"/>
      <c r="E53" s="54"/>
      <c r="F53" s="54"/>
      <c r="G53" s="34">
        <f t="shared" si="5"/>
        <v>0</v>
      </c>
      <c r="H53" s="56">
        <f t="shared" si="6"/>
        <v>0</v>
      </c>
      <c r="J53" s="39"/>
      <c r="L53" s="32">
        <f t="shared" si="4"/>
        <v>123</v>
      </c>
    </row>
    <row r="54" spans="1:12" ht="19.5">
      <c r="A54" s="40"/>
      <c r="B54" s="53"/>
      <c r="C54" s="54"/>
      <c r="D54" s="55"/>
      <c r="E54" s="54"/>
      <c r="F54" s="54"/>
      <c r="G54" s="34">
        <f t="shared" si="5"/>
        <v>0</v>
      </c>
      <c r="H54" s="56">
        <f t="shared" si="6"/>
        <v>0</v>
      </c>
      <c r="J54" s="39"/>
      <c r="L54" s="32">
        <f t="shared" si="4"/>
        <v>123</v>
      </c>
    </row>
    <row r="55" spans="1:12" ht="19.5">
      <c r="A55" s="40"/>
      <c r="B55" s="53"/>
      <c r="C55" s="54"/>
      <c r="D55" s="55"/>
      <c r="E55" s="54"/>
      <c r="F55" s="54"/>
      <c r="G55" s="34">
        <f t="shared" si="5"/>
        <v>0</v>
      </c>
      <c r="H55" s="56">
        <f t="shared" si="6"/>
        <v>0</v>
      </c>
      <c r="J55" s="39"/>
      <c r="L55" s="32">
        <f t="shared" si="4"/>
        <v>123</v>
      </c>
    </row>
    <row r="56" spans="1:12" ht="19.5">
      <c r="A56" s="40"/>
      <c r="B56" s="53"/>
      <c r="C56" s="54"/>
      <c r="D56" s="55"/>
      <c r="E56" s="54"/>
      <c r="F56" s="54"/>
      <c r="G56" s="34">
        <f t="shared" si="5"/>
        <v>0</v>
      </c>
      <c r="H56" s="56">
        <f t="shared" si="6"/>
        <v>0</v>
      </c>
      <c r="J56" s="39"/>
      <c r="L56" s="32">
        <f t="shared" si="4"/>
        <v>123</v>
      </c>
    </row>
    <row r="57" spans="1:12" ht="19.5">
      <c r="A57" s="40"/>
      <c r="B57" s="53"/>
      <c r="C57" s="54"/>
      <c r="D57" s="55"/>
      <c r="E57" s="54"/>
      <c r="F57" s="54"/>
      <c r="G57" s="34">
        <f t="shared" si="5"/>
        <v>0</v>
      </c>
      <c r="H57" s="56">
        <f t="shared" si="6"/>
        <v>0</v>
      </c>
      <c r="J57" s="39"/>
      <c r="L57" s="32">
        <f t="shared" si="4"/>
        <v>123</v>
      </c>
    </row>
    <row r="58" spans="1:12" ht="19.5">
      <c r="A58" s="40"/>
      <c r="B58" s="53"/>
      <c r="C58" s="54"/>
      <c r="D58" s="55"/>
      <c r="E58" s="54"/>
      <c r="F58" s="54"/>
      <c r="G58" s="34">
        <f t="shared" si="5"/>
        <v>0</v>
      </c>
      <c r="H58" s="56">
        <f t="shared" si="6"/>
        <v>0</v>
      </c>
      <c r="J58" s="39"/>
      <c r="L58" s="32">
        <f t="shared" si="4"/>
        <v>123</v>
      </c>
    </row>
    <row r="59" spans="1:12" ht="19.5">
      <c r="A59" s="40"/>
      <c r="B59" s="53"/>
      <c r="C59" s="54"/>
      <c r="D59" s="55"/>
      <c r="E59" s="54"/>
      <c r="F59" s="54"/>
      <c r="G59" s="34">
        <f t="shared" si="5"/>
        <v>0</v>
      </c>
      <c r="H59" s="56">
        <f t="shared" si="6"/>
        <v>0</v>
      </c>
      <c r="J59" s="39"/>
      <c r="L59" s="32">
        <f t="shared" si="4"/>
        <v>123</v>
      </c>
    </row>
    <row r="60" spans="1:12" ht="19.5">
      <c r="A60" s="40"/>
      <c r="B60" s="53"/>
      <c r="C60" s="54"/>
      <c r="D60" s="55"/>
      <c r="E60" s="54"/>
      <c r="F60" s="54"/>
      <c r="G60" s="34">
        <f t="shared" si="5"/>
        <v>0</v>
      </c>
      <c r="H60" s="56">
        <f t="shared" si="6"/>
        <v>0</v>
      </c>
      <c r="J60" s="39"/>
      <c r="L60" s="32">
        <f t="shared" si="4"/>
        <v>123</v>
      </c>
    </row>
    <row r="61" spans="1:12" ht="19.5">
      <c r="A61" s="40"/>
      <c r="B61" s="53"/>
      <c r="C61" s="54"/>
      <c r="D61" s="55"/>
      <c r="E61" s="54"/>
      <c r="F61" s="54"/>
      <c r="G61" s="34">
        <f t="shared" si="5"/>
        <v>0</v>
      </c>
      <c r="H61" s="56">
        <f t="shared" si="6"/>
        <v>0</v>
      </c>
      <c r="J61" s="39"/>
      <c r="L61" s="32">
        <f t="shared" si="4"/>
        <v>123</v>
      </c>
    </row>
    <row r="62" spans="1:12" ht="19.5">
      <c r="A62" s="40"/>
      <c r="B62" s="53"/>
      <c r="C62" s="54"/>
      <c r="D62" s="55"/>
      <c r="E62" s="54"/>
      <c r="F62" s="54"/>
      <c r="G62" s="34">
        <f t="shared" si="5"/>
        <v>0</v>
      </c>
      <c r="H62" s="56">
        <f t="shared" si="6"/>
        <v>0</v>
      </c>
      <c r="J62" s="39"/>
      <c r="L62" s="32">
        <f t="shared" si="4"/>
        <v>123</v>
      </c>
    </row>
    <row r="63" spans="1:12" ht="19.5">
      <c r="A63" s="40"/>
      <c r="B63" s="53"/>
      <c r="C63" s="54"/>
      <c r="D63" s="55"/>
      <c r="E63" s="54"/>
      <c r="F63" s="54"/>
      <c r="G63" s="34">
        <f t="shared" si="5"/>
        <v>0</v>
      </c>
      <c r="H63" s="56">
        <f t="shared" si="6"/>
        <v>0</v>
      </c>
      <c r="J63" s="39"/>
      <c r="L63" s="32">
        <f t="shared" si="4"/>
        <v>123</v>
      </c>
    </row>
    <row r="64" spans="1:12" ht="19.5">
      <c r="A64" s="40"/>
      <c r="B64" s="53"/>
      <c r="C64" s="54"/>
      <c r="D64" s="55"/>
      <c r="E64" s="54"/>
      <c r="F64" s="54"/>
      <c r="G64" s="34">
        <f t="shared" si="5"/>
        <v>0</v>
      </c>
      <c r="H64" s="56">
        <f t="shared" si="6"/>
        <v>0</v>
      </c>
      <c r="J64" s="39"/>
      <c r="L64" s="32">
        <f t="shared" si="4"/>
        <v>123</v>
      </c>
    </row>
    <row r="65" spans="1:12" ht="19.5">
      <c r="A65" s="40"/>
      <c r="B65" s="53"/>
      <c r="C65" s="54"/>
      <c r="D65" s="55"/>
      <c r="E65" s="54"/>
      <c r="F65" s="54"/>
      <c r="G65" s="34">
        <f t="shared" si="5"/>
        <v>0</v>
      </c>
      <c r="H65" s="56">
        <f t="shared" si="6"/>
        <v>0</v>
      </c>
      <c r="J65" s="39"/>
      <c r="L65" s="32">
        <f t="shared" si="4"/>
        <v>123</v>
      </c>
    </row>
    <row r="66" spans="1:12" ht="19.5">
      <c r="A66" s="40"/>
      <c r="B66" s="53"/>
      <c r="C66" s="54"/>
      <c r="D66" s="55"/>
      <c r="E66" s="54"/>
      <c r="F66" s="54"/>
      <c r="G66" s="34">
        <f t="shared" si="5"/>
        <v>0</v>
      </c>
      <c r="H66" s="56">
        <f t="shared" si="6"/>
        <v>0</v>
      </c>
      <c r="J66" s="39"/>
      <c r="L66" s="32">
        <f t="shared" si="4"/>
        <v>123</v>
      </c>
    </row>
    <row r="67" spans="1:12" ht="19.5">
      <c r="A67" s="40"/>
      <c r="B67" s="53"/>
      <c r="C67" s="54"/>
      <c r="D67" s="55"/>
      <c r="E67" s="54"/>
      <c r="F67" s="54"/>
      <c r="G67" s="34">
        <f t="shared" si="5"/>
        <v>0</v>
      </c>
      <c r="H67" s="56">
        <f t="shared" si="6"/>
        <v>0</v>
      </c>
      <c r="J67" s="39"/>
      <c r="L67" s="32">
        <f t="shared" si="4"/>
        <v>123</v>
      </c>
    </row>
    <row r="68" spans="1:12" ht="19.5">
      <c r="A68" s="40"/>
      <c r="B68" s="53"/>
      <c r="C68" s="54"/>
      <c r="D68" s="55"/>
      <c r="E68" s="54"/>
      <c r="F68" s="54"/>
      <c r="G68" s="34">
        <f t="shared" ref="G68:G94" si="7">SUM(E68+F68)</f>
        <v>0</v>
      </c>
      <c r="H68" s="56">
        <f t="shared" ref="H68:H94" si="8">(G68-D68)</f>
        <v>0</v>
      </c>
      <c r="J68" s="39"/>
      <c r="L68" s="32">
        <f t="shared" si="4"/>
        <v>123</v>
      </c>
    </row>
    <row r="69" spans="1:12" ht="19.5">
      <c r="A69" s="40"/>
      <c r="B69" s="53"/>
      <c r="C69" s="54"/>
      <c r="D69" s="55"/>
      <c r="E69" s="54"/>
      <c r="F69" s="54"/>
      <c r="G69" s="34">
        <f t="shared" si="7"/>
        <v>0</v>
      </c>
      <c r="H69" s="56">
        <f t="shared" si="8"/>
        <v>0</v>
      </c>
      <c r="J69" s="39"/>
      <c r="L69" s="32">
        <f t="shared" si="4"/>
        <v>123</v>
      </c>
    </row>
    <row r="70" spans="1:12" ht="19.5">
      <c r="A70" s="40"/>
      <c r="B70" s="53"/>
      <c r="C70" s="54"/>
      <c r="D70" s="55"/>
      <c r="E70" s="54"/>
      <c r="F70" s="54"/>
      <c r="G70" s="34">
        <f t="shared" si="7"/>
        <v>0</v>
      </c>
      <c r="H70" s="56">
        <f t="shared" si="8"/>
        <v>0</v>
      </c>
      <c r="J70" s="39"/>
      <c r="L70" s="32">
        <f t="shared" si="4"/>
        <v>123</v>
      </c>
    </row>
    <row r="71" spans="1:12" ht="19.5">
      <c r="A71" s="40"/>
      <c r="B71" s="53"/>
      <c r="C71" s="54"/>
      <c r="D71" s="55"/>
      <c r="E71" s="54"/>
      <c r="F71" s="54"/>
      <c r="G71" s="34">
        <f t="shared" si="7"/>
        <v>0</v>
      </c>
      <c r="H71" s="56">
        <f t="shared" si="8"/>
        <v>0</v>
      </c>
      <c r="J71" s="39"/>
      <c r="L71" s="32">
        <f t="shared" si="4"/>
        <v>123</v>
      </c>
    </row>
    <row r="72" spans="1:12" ht="19.5">
      <c r="A72" s="40"/>
      <c r="B72" s="53"/>
      <c r="C72" s="54"/>
      <c r="D72" s="55"/>
      <c r="E72" s="54"/>
      <c r="F72" s="54"/>
      <c r="G72" s="34">
        <f t="shared" si="7"/>
        <v>0</v>
      </c>
      <c r="H72" s="56">
        <f t="shared" si="8"/>
        <v>0</v>
      </c>
      <c r="J72" s="39"/>
      <c r="L72" s="32">
        <f t="shared" si="4"/>
        <v>123</v>
      </c>
    </row>
    <row r="73" spans="1:12" ht="19.5">
      <c r="A73" s="40"/>
      <c r="B73" s="53"/>
      <c r="C73" s="54"/>
      <c r="D73" s="55"/>
      <c r="E73" s="54"/>
      <c r="F73" s="54"/>
      <c r="G73" s="34">
        <f t="shared" si="7"/>
        <v>0</v>
      </c>
      <c r="H73" s="56">
        <f t="shared" si="8"/>
        <v>0</v>
      </c>
      <c r="J73" s="39"/>
      <c r="L73" s="32">
        <f t="shared" si="4"/>
        <v>123</v>
      </c>
    </row>
    <row r="74" spans="1:12" ht="19.5">
      <c r="A74" s="40"/>
      <c r="B74" s="53"/>
      <c r="C74" s="54"/>
      <c r="D74" s="55"/>
      <c r="E74" s="54"/>
      <c r="F74" s="54"/>
      <c r="G74" s="34">
        <f t="shared" si="7"/>
        <v>0</v>
      </c>
      <c r="H74" s="56">
        <f t="shared" si="8"/>
        <v>0</v>
      </c>
      <c r="J74" s="39"/>
      <c r="L74" s="32">
        <f t="shared" si="4"/>
        <v>123</v>
      </c>
    </row>
    <row r="75" spans="1:12" ht="19.5">
      <c r="A75" s="40"/>
      <c r="B75" s="53"/>
      <c r="C75" s="54"/>
      <c r="D75" s="55"/>
      <c r="E75" s="54"/>
      <c r="F75" s="54"/>
      <c r="G75" s="34">
        <f t="shared" si="7"/>
        <v>0</v>
      </c>
      <c r="H75" s="56">
        <f t="shared" si="8"/>
        <v>0</v>
      </c>
      <c r="J75" s="39"/>
      <c r="L75" s="32">
        <f t="shared" si="4"/>
        <v>123</v>
      </c>
    </row>
    <row r="76" spans="1:12" ht="19.5">
      <c r="A76" s="40"/>
      <c r="B76" s="53"/>
      <c r="C76" s="54"/>
      <c r="D76" s="55"/>
      <c r="E76" s="54"/>
      <c r="F76" s="54"/>
      <c r="G76" s="34">
        <f t="shared" si="7"/>
        <v>0</v>
      </c>
      <c r="H76" s="56">
        <f t="shared" si="8"/>
        <v>0</v>
      </c>
      <c r="J76" s="39"/>
      <c r="L76" s="32">
        <f t="shared" si="4"/>
        <v>123</v>
      </c>
    </row>
    <row r="77" spans="1:12" ht="19.5">
      <c r="A77" s="40"/>
      <c r="B77" s="53"/>
      <c r="C77" s="54"/>
      <c r="D77" s="55"/>
      <c r="E77" s="54"/>
      <c r="F77" s="54"/>
      <c r="G77" s="34">
        <f t="shared" si="7"/>
        <v>0</v>
      </c>
      <c r="H77" s="56">
        <f t="shared" si="8"/>
        <v>0</v>
      </c>
      <c r="J77" s="39"/>
      <c r="L77" s="32">
        <f t="shared" ref="L77:L140" si="9" xml:space="preserve"> DATEDIF(J77,$L$7,"y")</f>
        <v>123</v>
      </c>
    </row>
    <row r="78" spans="1:12" ht="19.5">
      <c r="A78" s="40"/>
      <c r="B78" s="53"/>
      <c r="C78" s="54"/>
      <c r="D78" s="55"/>
      <c r="E78" s="54"/>
      <c r="F78" s="54"/>
      <c r="G78" s="34">
        <f t="shared" si="7"/>
        <v>0</v>
      </c>
      <c r="H78" s="56">
        <f t="shared" si="8"/>
        <v>0</v>
      </c>
      <c r="J78" s="39"/>
      <c r="L78" s="32">
        <f t="shared" si="9"/>
        <v>123</v>
      </c>
    </row>
    <row r="79" spans="1:12" ht="19.5">
      <c r="A79" s="40"/>
      <c r="B79" s="53"/>
      <c r="C79" s="54"/>
      <c r="D79" s="55"/>
      <c r="E79" s="54"/>
      <c r="F79" s="54"/>
      <c r="G79" s="34">
        <f t="shared" si="7"/>
        <v>0</v>
      </c>
      <c r="H79" s="56">
        <f t="shared" si="8"/>
        <v>0</v>
      </c>
      <c r="J79" s="39"/>
      <c r="L79" s="32">
        <f t="shared" si="9"/>
        <v>123</v>
      </c>
    </row>
    <row r="80" spans="1:12" ht="19.5">
      <c r="A80" s="40"/>
      <c r="B80" s="53"/>
      <c r="C80" s="54"/>
      <c r="D80" s="55"/>
      <c r="E80" s="54"/>
      <c r="F80" s="54"/>
      <c r="G80" s="34">
        <f t="shared" si="7"/>
        <v>0</v>
      </c>
      <c r="H80" s="56">
        <f t="shared" si="8"/>
        <v>0</v>
      </c>
      <c r="J80" s="39"/>
      <c r="L80" s="32">
        <f t="shared" si="9"/>
        <v>123</v>
      </c>
    </row>
    <row r="81" spans="1:12" ht="19.5">
      <c r="A81" s="40"/>
      <c r="B81" s="53"/>
      <c r="C81" s="54"/>
      <c r="D81" s="55"/>
      <c r="E81" s="54"/>
      <c r="F81" s="54"/>
      <c r="G81" s="34">
        <f t="shared" si="7"/>
        <v>0</v>
      </c>
      <c r="H81" s="56">
        <f t="shared" si="8"/>
        <v>0</v>
      </c>
      <c r="J81" s="39"/>
      <c r="L81" s="32">
        <f t="shared" si="9"/>
        <v>123</v>
      </c>
    </row>
    <row r="82" spans="1:12" ht="19.5">
      <c r="A82" s="40"/>
      <c r="B82" s="53"/>
      <c r="C82" s="54"/>
      <c r="D82" s="55"/>
      <c r="E82" s="54"/>
      <c r="F82" s="54"/>
      <c r="G82" s="34">
        <f t="shared" si="7"/>
        <v>0</v>
      </c>
      <c r="H82" s="56">
        <f t="shared" si="8"/>
        <v>0</v>
      </c>
      <c r="J82" s="39"/>
      <c r="L82" s="32">
        <f t="shared" si="9"/>
        <v>123</v>
      </c>
    </row>
    <row r="83" spans="1:12" ht="19.5">
      <c r="A83" s="40"/>
      <c r="B83" s="53"/>
      <c r="C83" s="54"/>
      <c r="D83" s="55"/>
      <c r="E83" s="54"/>
      <c r="F83" s="54"/>
      <c r="G83" s="34">
        <f t="shared" si="7"/>
        <v>0</v>
      </c>
      <c r="H83" s="56">
        <f t="shared" si="8"/>
        <v>0</v>
      </c>
      <c r="J83" s="39"/>
      <c r="L83" s="32">
        <f t="shared" si="9"/>
        <v>123</v>
      </c>
    </row>
    <row r="84" spans="1:12" ht="19.5">
      <c r="A84" s="40"/>
      <c r="B84" s="53"/>
      <c r="C84" s="54"/>
      <c r="D84" s="55"/>
      <c r="E84" s="54"/>
      <c r="F84" s="54"/>
      <c r="G84" s="34">
        <f t="shared" si="7"/>
        <v>0</v>
      </c>
      <c r="H84" s="56">
        <f t="shared" si="8"/>
        <v>0</v>
      </c>
      <c r="J84" s="39"/>
      <c r="L84" s="32">
        <f t="shared" si="9"/>
        <v>123</v>
      </c>
    </row>
    <row r="85" spans="1:12" ht="19.5">
      <c r="A85" s="40"/>
      <c r="B85" s="53"/>
      <c r="C85" s="54"/>
      <c r="D85" s="55"/>
      <c r="E85" s="54"/>
      <c r="F85" s="54"/>
      <c r="G85" s="34">
        <f t="shared" si="7"/>
        <v>0</v>
      </c>
      <c r="H85" s="56">
        <f t="shared" si="8"/>
        <v>0</v>
      </c>
      <c r="J85" s="39"/>
      <c r="L85" s="32">
        <f t="shared" si="9"/>
        <v>123</v>
      </c>
    </row>
    <row r="86" spans="1:12" ht="19.5">
      <c r="A86" s="40"/>
      <c r="B86" s="53"/>
      <c r="C86" s="54"/>
      <c r="D86" s="55"/>
      <c r="E86" s="54"/>
      <c r="F86" s="54"/>
      <c r="G86" s="34">
        <f t="shared" si="7"/>
        <v>0</v>
      </c>
      <c r="H86" s="56">
        <f t="shared" si="8"/>
        <v>0</v>
      </c>
      <c r="J86" s="39"/>
      <c r="L86" s="32">
        <f t="shared" si="9"/>
        <v>123</v>
      </c>
    </row>
    <row r="87" spans="1:12" ht="19.5">
      <c r="A87" s="40"/>
      <c r="B87" s="53"/>
      <c r="C87" s="54"/>
      <c r="D87" s="55"/>
      <c r="E87" s="54"/>
      <c r="F87" s="54"/>
      <c r="G87" s="34">
        <f t="shared" si="7"/>
        <v>0</v>
      </c>
      <c r="H87" s="56">
        <f t="shared" si="8"/>
        <v>0</v>
      </c>
      <c r="J87" s="39"/>
      <c r="L87" s="32">
        <f t="shared" si="9"/>
        <v>123</v>
      </c>
    </row>
    <row r="88" spans="1:12" ht="19.5">
      <c r="A88" s="40"/>
      <c r="B88" s="53"/>
      <c r="C88" s="54"/>
      <c r="D88" s="55"/>
      <c r="E88" s="54"/>
      <c r="F88" s="54"/>
      <c r="G88" s="34">
        <f t="shared" si="7"/>
        <v>0</v>
      </c>
      <c r="H88" s="56">
        <f t="shared" si="8"/>
        <v>0</v>
      </c>
      <c r="J88" s="39"/>
      <c r="L88" s="32">
        <f t="shared" si="9"/>
        <v>123</v>
      </c>
    </row>
    <row r="89" spans="1:12" ht="19.5">
      <c r="A89" s="40"/>
      <c r="B89" s="53"/>
      <c r="C89" s="54"/>
      <c r="D89" s="55"/>
      <c r="E89" s="54"/>
      <c r="F89" s="54"/>
      <c r="G89" s="34">
        <f t="shared" si="7"/>
        <v>0</v>
      </c>
      <c r="H89" s="56">
        <f t="shared" si="8"/>
        <v>0</v>
      </c>
      <c r="J89" s="39"/>
      <c r="L89" s="32">
        <f t="shared" si="9"/>
        <v>123</v>
      </c>
    </row>
    <row r="90" spans="1:12" ht="19.5">
      <c r="A90" s="40"/>
      <c r="B90" s="53"/>
      <c r="C90" s="54"/>
      <c r="D90" s="55"/>
      <c r="E90" s="54"/>
      <c r="F90" s="54"/>
      <c r="G90" s="34">
        <f t="shared" si="7"/>
        <v>0</v>
      </c>
      <c r="H90" s="56">
        <f t="shared" si="8"/>
        <v>0</v>
      </c>
      <c r="J90" s="39"/>
      <c r="L90" s="32">
        <f t="shared" si="9"/>
        <v>123</v>
      </c>
    </row>
    <row r="91" spans="1:12" ht="19.5">
      <c r="A91" s="40"/>
      <c r="B91" s="53"/>
      <c r="C91" s="54"/>
      <c r="D91" s="55"/>
      <c r="E91" s="54"/>
      <c r="F91" s="54"/>
      <c r="G91" s="34">
        <f t="shared" si="7"/>
        <v>0</v>
      </c>
      <c r="H91" s="56">
        <f t="shared" si="8"/>
        <v>0</v>
      </c>
      <c r="J91" s="39"/>
      <c r="L91" s="32">
        <f t="shared" si="9"/>
        <v>123</v>
      </c>
    </row>
    <row r="92" spans="1:12" ht="19.5">
      <c r="A92" s="40"/>
      <c r="B92" s="53"/>
      <c r="C92" s="54"/>
      <c r="D92" s="55"/>
      <c r="E92" s="54"/>
      <c r="F92" s="54"/>
      <c r="G92" s="34">
        <f t="shared" si="7"/>
        <v>0</v>
      </c>
      <c r="H92" s="56">
        <f t="shared" si="8"/>
        <v>0</v>
      </c>
      <c r="J92" s="39"/>
      <c r="L92" s="32">
        <f t="shared" si="9"/>
        <v>123</v>
      </c>
    </row>
    <row r="93" spans="1:12" ht="19.5">
      <c r="A93" s="40"/>
      <c r="B93" s="53"/>
      <c r="C93" s="54"/>
      <c r="D93" s="55"/>
      <c r="E93" s="54"/>
      <c r="F93" s="54"/>
      <c r="G93" s="34">
        <f t="shared" si="7"/>
        <v>0</v>
      </c>
      <c r="H93" s="56">
        <f t="shared" si="8"/>
        <v>0</v>
      </c>
      <c r="J93" s="39"/>
      <c r="L93" s="32">
        <f t="shared" si="9"/>
        <v>123</v>
      </c>
    </row>
    <row r="94" spans="1:12" ht="19.5">
      <c r="A94" s="40"/>
      <c r="B94" s="53"/>
      <c r="C94" s="54"/>
      <c r="D94" s="55"/>
      <c r="E94" s="54"/>
      <c r="F94" s="54"/>
      <c r="G94" s="34">
        <f t="shared" si="7"/>
        <v>0</v>
      </c>
      <c r="H94" s="56">
        <f t="shared" si="8"/>
        <v>0</v>
      </c>
      <c r="J94" s="39"/>
      <c r="L94" s="32">
        <f t="shared" si="9"/>
        <v>123</v>
      </c>
    </row>
    <row r="95" spans="1:12" ht="19.5">
      <c r="A95" s="40"/>
      <c r="B95" s="53"/>
      <c r="C95" s="54"/>
      <c r="D95" s="55"/>
      <c r="E95" s="54"/>
      <c r="F95" s="54"/>
      <c r="G95" s="34">
        <f t="shared" ref="G95:G121" si="10">SUM(E95+F95)</f>
        <v>0</v>
      </c>
      <c r="H95" s="56">
        <f t="shared" ref="H95:H121" si="11">(G95-D95)</f>
        <v>0</v>
      </c>
      <c r="J95" s="39"/>
      <c r="L95" s="32">
        <f t="shared" si="9"/>
        <v>123</v>
      </c>
    </row>
    <row r="96" spans="1:12" ht="19.5">
      <c r="A96" s="40"/>
      <c r="B96" s="53"/>
      <c r="C96" s="54"/>
      <c r="D96" s="55"/>
      <c r="E96" s="54"/>
      <c r="F96" s="54"/>
      <c r="G96" s="34">
        <f t="shared" si="10"/>
        <v>0</v>
      </c>
      <c r="H96" s="56">
        <f t="shared" si="11"/>
        <v>0</v>
      </c>
      <c r="J96" s="39"/>
      <c r="L96" s="32">
        <f t="shared" si="9"/>
        <v>123</v>
      </c>
    </row>
    <row r="97" spans="1:12" ht="19.5">
      <c r="A97" s="40"/>
      <c r="B97" s="53"/>
      <c r="C97" s="54"/>
      <c r="D97" s="55"/>
      <c r="E97" s="54"/>
      <c r="F97" s="54"/>
      <c r="G97" s="34">
        <f t="shared" si="10"/>
        <v>0</v>
      </c>
      <c r="H97" s="56">
        <f t="shared" si="11"/>
        <v>0</v>
      </c>
      <c r="J97" s="39"/>
      <c r="L97" s="32">
        <f t="shared" si="9"/>
        <v>123</v>
      </c>
    </row>
    <row r="98" spans="1:12" ht="19.5">
      <c r="A98" s="40"/>
      <c r="B98" s="53"/>
      <c r="C98" s="54"/>
      <c r="D98" s="55"/>
      <c r="E98" s="54"/>
      <c r="F98" s="54"/>
      <c r="G98" s="34">
        <f t="shared" si="10"/>
        <v>0</v>
      </c>
      <c r="H98" s="56">
        <f t="shared" si="11"/>
        <v>0</v>
      </c>
      <c r="J98" s="39"/>
      <c r="L98" s="32">
        <f t="shared" si="9"/>
        <v>123</v>
      </c>
    </row>
    <row r="99" spans="1:12" ht="19.5">
      <c r="A99" s="40"/>
      <c r="B99" s="53"/>
      <c r="C99" s="54"/>
      <c r="D99" s="55"/>
      <c r="E99" s="54"/>
      <c r="F99" s="54"/>
      <c r="G99" s="34">
        <f t="shared" si="10"/>
        <v>0</v>
      </c>
      <c r="H99" s="56">
        <f t="shared" si="11"/>
        <v>0</v>
      </c>
      <c r="J99" s="39"/>
      <c r="L99" s="32">
        <f t="shared" si="9"/>
        <v>123</v>
      </c>
    </row>
    <row r="100" spans="1:12" ht="19.5">
      <c r="A100" s="40"/>
      <c r="B100" s="53"/>
      <c r="C100" s="54"/>
      <c r="D100" s="55"/>
      <c r="E100" s="54"/>
      <c r="F100" s="54"/>
      <c r="G100" s="34">
        <f t="shared" si="10"/>
        <v>0</v>
      </c>
      <c r="H100" s="56">
        <f t="shared" si="11"/>
        <v>0</v>
      </c>
      <c r="J100" s="39"/>
      <c r="L100" s="32">
        <f t="shared" si="9"/>
        <v>123</v>
      </c>
    </row>
    <row r="101" spans="1:12" ht="19.5">
      <c r="A101" s="40"/>
      <c r="B101" s="53"/>
      <c r="C101" s="54"/>
      <c r="D101" s="55"/>
      <c r="E101" s="54"/>
      <c r="F101" s="54"/>
      <c r="G101" s="34">
        <f t="shared" si="10"/>
        <v>0</v>
      </c>
      <c r="H101" s="56">
        <f t="shared" si="11"/>
        <v>0</v>
      </c>
      <c r="J101" s="39"/>
      <c r="L101" s="32">
        <f t="shared" si="9"/>
        <v>123</v>
      </c>
    </row>
    <row r="102" spans="1:12" ht="19.5">
      <c r="A102" s="40"/>
      <c r="B102" s="53"/>
      <c r="C102" s="54"/>
      <c r="D102" s="55"/>
      <c r="E102" s="54"/>
      <c r="F102" s="54"/>
      <c r="G102" s="34">
        <f t="shared" si="10"/>
        <v>0</v>
      </c>
      <c r="H102" s="56">
        <f t="shared" si="11"/>
        <v>0</v>
      </c>
      <c r="J102" s="39"/>
      <c r="L102" s="32">
        <f t="shared" si="9"/>
        <v>123</v>
      </c>
    </row>
    <row r="103" spans="1:12" ht="19.5">
      <c r="A103" s="40"/>
      <c r="B103" s="53"/>
      <c r="C103" s="54"/>
      <c r="D103" s="55"/>
      <c r="E103" s="54"/>
      <c r="F103" s="54"/>
      <c r="G103" s="34">
        <f t="shared" si="10"/>
        <v>0</v>
      </c>
      <c r="H103" s="56">
        <f t="shared" si="11"/>
        <v>0</v>
      </c>
      <c r="J103" s="39"/>
      <c r="L103" s="32">
        <f t="shared" si="9"/>
        <v>123</v>
      </c>
    </row>
    <row r="104" spans="1:12" ht="19.5">
      <c r="A104" s="40"/>
      <c r="B104" s="53"/>
      <c r="C104" s="54"/>
      <c r="D104" s="55"/>
      <c r="E104" s="54"/>
      <c r="F104" s="54"/>
      <c r="G104" s="34">
        <f t="shared" si="10"/>
        <v>0</v>
      </c>
      <c r="H104" s="56">
        <f t="shared" si="11"/>
        <v>0</v>
      </c>
      <c r="J104" s="39"/>
      <c r="L104" s="32">
        <f t="shared" si="9"/>
        <v>123</v>
      </c>
    </row>
    <row r="105" spans="1:12" ht="19.5">
      <c r="A105" s="40"/>
      <c r="B105" s="53"/>
      <c r="C105" s="54"/>
      <c r="D105" s="55"/>
      <c r="E105" s="54"/>
      <c r="F105" s="54"/>
      <c r="G105" s="34">
        <f t="shared" si="10"/>
        <v>0</v>
      </c>
      <c r="H105" s="56">
        <f t="shared" si="11"/>
        <v>0</v>
      </c>
      <c r="J105" s="39"/>
      <c r="L105" s="32">
        <f t="shared" si="9"/>
        <v>123</v>
      </c>
    </row>
    <row r="106" spans="1:12" ht="19.5">
      <c r="A106" s="40"/>
      <c r="B106" s="53"/>
      <c r="C106" s="54"/>
      <c r="D106" s="55"/>
      <c r="E106" s="54"/>
      <c r="F106" s="54"/>
      <c r="G106" s="34">
        <f t="shared" si="10"/>
        <v>0</v>
      </c>
      <c r="H106" s="56">
        <f t="shared" si="11"/>
        <v>0</v>
      </c>
      <c r="J106" s="39"/>
      <c r="L106" s="32">
        <f t="shared" si="9"/>
        <v>123</v>
      </c>
    </row>
    <row r="107" spans="1:12" ht="19.5">
      <c r="A107" s="40"/>
      <c r="B107" s="53"/>
      <c r="C107" s="54"/>
      <c r="D107" s="55"/>
      <c r="E107" s="54"/>
      <c r="F107" s="54"/>
      <c r="G107" s="34">
        <f t="shared" si="10"/>
        <v>0</v>
      </c>
      <c r="H107" s="56">
        <f t="shared" si="11"/>
        <v>0</v>
      </c>
      <c r="J107" s="39"/>
      <c r="L107" s="32">
        <f t="shared" si="9"/>
        <v>123</v>
      </c>
    </row>
    <row r="108" spans="1:12" ht="19.5">
      <c r="A108" s="40"/>
      <c r="B108" s="53"/>
      <c r="C108" s="54"/>
      <c r="D108" s="55"/>
      <c r="E108" s="54"/>
      <c r="F108" s="54"/>
      <c r="G108" s="34">
        <f t="shared" si="10"/>
        <v>0</v>
      </c>
      <c r="H108" s="56">
        <f t="shared" si="11"/>
        <v>0</v>
      </c>
      <c r="J108" s="39"/>
      <c r="L108" s="32">
        <f t="shared" si="9"/>
        <v>123</v>
      </c>
    </row>
    <row r="109" spans="1:12" ht="19.5">
      <c r="A109" s="40"/>
      <c r="B109" s="53"/>
      <c r="C109" s="54"/>
      <c r="D109" s="55"/>
      <c r="E109" s="54"/>
      <c r="F109" s="54"/>
      <c r="G109" s="34">
        <f t="shared" si="10"/>
        <v>0</v>
      </c>
      <c r="H109" s="56">
        <f t="shared" si="11"/>
        <v>0</v>
      </c>
      <c r="J109" s="39"/>
      <c r="L109" s="32">
        <f t="shared" si="9"/>
        <v>123</v>
      </c>
    </row>
    <row r="110" spans="1:12" ht="19.5">
      <c r="A110" s="40"/>
      <c r="B110" s="53"/>
      <c r="C110" s="54"/>
      <c r="D110" s="55"/>
      <c r="E110" s="54"/>
      <c r="F110" s="54"/>
      <c r="G110" s="34">
        <f t="shared" si="10"/>
        <v>0</v>
      </c>
      <c r="H110" s="56">
        <f t="shared" si="11"/>
        <v>0</v>
      </c>
      <c r="J110" s="39"/>
      <c r="L110" s="32">
        <f t="shared" si="9"/>
        <v>123</v>
      </c>
    </row>
    <row r="111" spans="1:12" ht="19.5">
      <c r="A111" s="40"/>
      <c r="B111" s="53"/>
      <c r="C111" s="54"/>
      <c r="D111" s="55"/>
      <c r="E111" s="54"/>
      <c r="F111" s="54"/>
      <c r="G111" s="34">
        <f t="shared" si="10"/>
        <v>0</v>
      </c>
      <c r="H111" s="56">
        <f t="shared" si="11"/>
        <v>0</v>
      </c>
      <c r="J111" s="39"/>
      <c r="L111" s="32">
        <f t="shared" si="9"/>
        <v>123</v>
      </c>
    </row>
    <row r="112" spans="1:12" ht="19.5">
      <c r="A112" s="40"/>
      <c r="B112" s="53"/>
      <c r="C112" s="54"/>
      <c r="D112" s="55"/>
      <c r="E112" s="54"/>
      <c r="F112" s="54"/>
      <c r="G112" s="34">
        <f t="shared" si="10"/>
        <v>0</v>
      </c>
      <c r="H112" s="56">
        <f t="shared" si="11"/>
        <v>0</v>
      </c>
      <c r="J112" s="39"/>
      <c r="L112" s="32">
        <f t="shared" si="9"/>
        <v>123</v>
      </c>
    </row>
    <row r="113" spans="1:12" ht="19.5">
      <c r="A113" s="40"/>
      <c r="B113" s="53"/>
      <c r="C113" s="54"/>
      <c r="D113" s="55"/>
      <c r="E113" s="54"/>
      <c r="F113" s="54"/>
      <c r="G113" s="34">
        <f t="shared" si="10"/>
        <v>0</v>
      </c>
      <c r="H113" s="56">
        <f t="shared" si="11"/>
        <v>0</v>
      </c>
      <c r="J113" s="39"/>
      <c r="L113" s="32">
        <f t="shared" si="9"/>
        <v>123</v>
      </c>
    </row>
    <row r="114" spans="1:12" ht="19.5">
      <c r="A114" s="40"/>
      <c r="B114" s="53"/>
      <c r="C114" s="54"/>
      <c r="D114" s="55"/>
      <c r="E114" s="54"/>
      <c r="F114" s="54"/>
      <c r="G114" s="34">
        <f t="shared" si="10"/>
        <v>0</v>
      </c>
      <c r="H114" s="56">
        <f t="shared" si="11"/>
        <v>0</v>
      </c>
      <c r="J114" s="39"/>
      <c r="L114" s="32">
        <f t="shared" si="9"/>
        <v>123</v>
      </c>
    </row>
    <row r="115" spans="1:12" ht="19.5">
      <c r="A115" s="40"/>
      <c r="B115" s="53"/>
      <c r="C115" s="54"/>
      <c r="D115" s="55"/>
      <c r="E115" s="54"/>
      <c r="F115" s="54"/>
      <c r="G115" s="34">
        <f t="shared" si="10"/>
        <v>0</v>
      </c>
      <c r="H115" s="56">
        <f t="shared" si="11"/>
        <v>0</v>
      </c>
      <c r="J115" s="39"/>
      <c r="L115" s="32">
        <f t="shared" si="9"/>
        <v>123</v>
      </c>
    </row>
    <row r="116" spans="1:12" ht="19.5">
      <c r="A116" s="40"/>
      <c r="B116" s="53"/>
      <c r="C116" s="54"/>
      <c r="D116" s="55"/>
      <c r="E116" s="54"/>
      <c r="F116" s="54"/>
      <c r="G116" s="34">
        <f t="shared" si="10"/>
        <v>0</v>
      </c>
      <c r="H116" s="56">
        <f t="shared" si="11"/>
        <v>0</v>
      </c>
      <c r="J116" s="39"/>
      <c r="L116" s="32">
        <f t="shared" si="9"/>
        <v>123</v>
      </c>
    </row>
    <row r="117" spans="1:12" ht="19.5">
      <c r="A117" s="40"/>
      <c r="B117" s="53"/>
      <c r="C117" s="54"/>
      <c r="D117" s="55"/>
      <c r="E117" s="54"/>
      <c r="F117" s="54"/>
      <c r="G117" s="34">
        <f t="shared" si="10"/>
        <v>0</v>
      </c>
      <c r="H117" s="56">
        <f t="shared" si="11"/>
        <v>0</v>
      </c>
      <c r="J117" s="39"/>
      <c r="L117" s="32">
        <f t="shared" si="9"/>
        <v>123</v>
      </c>
    </row>
    <row r="118" spans="1:12" ht="19.5">
      <c r="A118" s="40"/>
      <c r="B118" s="53"/>
      <c r="C118" s="54"/>
      <c r="D118" s="55"/>
      <c r="E118" s="54"/>
      <c r="F118" s="54"/>
      <c r="G118" s="34">
        <f t="shared" si="10"/>
        <v>0</v>
      </c>
      <c r="H118" s="56">
        <f t="shared" si="11"/>
        <v>0</v>
      </c>
      <c r="J118" s="39"/>
      <c r="L118" s="32">
        <f t="shared" si="9"/>
        <v>123</v>
      </c>
    </row>
    <row r="119" spans="1:12" ht="19.5">
      <c r="A119" s="40"/>
      <c r="B119" s="53"/>
      <c r="C119" s="54"/>
      <c r="D119" s="55"/>
      <c r="E119" s="54"/>
      <c r="F119" s="54"/>
      <c r="G119" s="34">
        <f t="shared" si="10"/>
        <v>0</v>
      </c>
      <c r="H119" s="56">
        <f t="shared" si="11"/>
        <v>0</v>
      </c>
      <c r="J119" s="39"/>
      <c r="L119" s="32">
        <f t="shared" si="9"/>
        <v>123</v>
      </c>
    </row>
    <row r="120" spans="1:12" ht="19.5">
      <c r="A120" s="40"/>
      <c r="B120" s="53"/>
      <c r="C120" s="54"/>
      <c r="D120" s="55"/>
      <c r="E120" s="54"/>
      <c r="F120" s="54"/>
      <c r="G120" s="34">
        <f t="shared" si="10"/>
        <v>0</v>
      </c>
      <c r="H120" s="56">
        <f t="shared" si="11"/>
        <v>0</v>
      </c>
      <c r="J120" s="39"/>
      <c r="L120" s="32">
        <f t="shared" si="9"/>
        <v>123</v>
      </c>
    </row>
    <row r="121" spans="1:12" ht="19.5">
      <c r="A121" s="40"/>
      <c r="B121" s="53"/>
      <c r="C121" s="54"/>
      <c r="D121" s="55"/>
      <c r="E121" s="54"/>
      <c r="F121" s="54"/>
      <c r="G121" s="34">
        <f t="shared" si="10"/>
        <v>0</v>
      </c>
      <c r="H121" s="56">
        <f t="shared" si="11"/>
        <v>0</v>
      </c>
      <c r="J121" s="39"/>
      <c r="L121" s="32">
        <f t="shared" si="9"/>
        <v>123</v>
      </c>
    </row>
    <row r="122" spans="1:12" ht="19.5">
      <c r="A122" s="40"/>
      <c r="B122" s="53"/>
      <c r="C122" s="54"/>
      <c r="D122" s="55"/>
      <c r="E122" s="54"/>
      <c r="F122" s="54"/>
      <c r="G122" s="34">
        <f t="shared" ref="G122:G148" si="12">SUM(E122+F122)</f>
        <v>0</v>
      </c>
      <c r="H122" s="56">
        <f t="shared" ref="H122:H148" si="13">(G122-D122)</f>
        <v>0</v>
      </c>
      <c r="J122" s="39"/>
      <c r="L122" s="32">
        <f t="shared" si="9"/>
        <v>123</v>
      </c>
    </row>
    <row r="123" spans="1:12" ht="19.5">
      <c r="A123" s="40"/>
      <c r="B123" s="53"/>
      <c r="C123" s="54"/>
      <c r="D123" s="55"/>
      <c r="E123" s="54"/>
      <c r="F123" s="54"/>
      <c r="G123" s="34">
        <f t="shared" si="12"/>
        <v>0</v>
      </c>
      <c r="H123" s="56">
        <f t="shared" si="13"/>
        <v>0</v>
      </c>
      <c r="J123" s="39"/>
      <c r="L123" s="32">
        <f t="shared" si="9"/>
        <v>123</v>
      </c>
    </row>
    <row r="124" spans="1:12" ht="19.5">
      <c r="A124" s="40"/>
      <c r="B124" s="53"/>
      <c r="C124" s="54"/>
      <c r="D124" s="55"/>
      <c r="E124" s="54"/>
      <c r="F124" s="54"/>
      <c r="G124" s="34">
        <f t="shared" si="12"/>
        <v>0</v>
      </c>
      <c r="H124" s="56">
        <f t="shared" si="13"/>
        <v>0</v>
      </c>
      <c r="J124" s="39"/>
      <c r="L124" s="32">
        <f t="shared" si="9"/>
        <v>123</v>
      </c>
    </row>
    <row r="125" spans="1:12" ht="19.5">
      <c r="A125" s="40"/>
      <c r="B125" s="53"/>
      <c r="C125" s="54"/>
      <c r="D125" s="55"/>
      <c r="E125" s="54"/>
      <c r="F125" s="54"/>
      <c r="G125" s="34">
        <f t="shared" si="12"/>
        <v>0</v>
      </c>
      <c r="H125" s="56">
        <f t="shared" si="13"/>
        <v>0</v>
      </c>
      <c r="J125" s="39"/>
      <c r="L125" s="32">
        <f t="shared" si="9"/>
        <v>123</v>
      </c>
    </row>
    <row r="126" spans="1:12" ht="19.5">
      <c r="A126" s="40"/>
      <c r="B126" s="53"/>
      <c r="C126" s="54"/>
      <c r="D126" s="55"/>
      <c r="E126" s="54"/>
      <c r="F126" s="54"/>
      <c r="G126" s="34">
        <f t="shared" si="12"/>
        <v>0</v>
      </c>
      <c r="H126" s="56">
        <f t="shared" si="13"/>
        <v>0</v>
      </c>
      <c r="J126" s="39"/>
      <c r="L126" s="32">
        <f t="shared" si="9"/>
        <v>123</v>
      </c>
    </row>
    <row r="127" spans="1:12" ht="19.5">
      <c r="A127" s="40"/>
      <c r="B127" s="53"/>
      <c r="C127" s="54"/>
      <c r="D127" s="55"/>
      <c r="E127" s="54"/>
      <c r="F127" s="54"/>
      <c r="G127" s="34">
        <f t="shared" si="12"/>
        <v>0</v>
      </c>
      <c r="H127" s="56">
        <f t="shared" si="13"/>
        <v>0</v>
      </c>
      <c r="J127" s="39"/>
      <c r="L127" s="32">
        <f t="shared" si="9"/>
        <v>123</v>
      </c>
    </row>
    <row r="128" spans="1:12" ht="19.5">
      <c r="A128" s="40"/>
      <c r="B128" s="53"/>
      <c r="C128" s="54"/>
      <c r="D128" s="55"/>
      <c r="E128" s="54"/>
      <c r="F128" s="54"/>
      <c r="G128" s="34">
        <f t="shared" si="12"/>
        <v>0</v>
      </c>
      <c r="H128" s="56">
        <f t="shared" si="13"/>
        <v>0</v>
      </c>
      <c r="J128" s="39"/>
      <c r="L128" s="32">
        <f t="shared" si="9"/>
        <v>123</v>
      </c>
    </row>
    <row r="129" spans="1:12" ht="19.5">
      <c r="A129" s="40"/>
      <c r="B129" s="53"/>
      <c r="C129" s="54"/>
      <c r="D129" s="55"/>
      <c r="E129" s="54"/>
      <c r="F129" s="54"/>
      <c r="G129" s="34">
        <f t="shared" si="12"/>
        <v>0</v>
      </c>
      <c r="H129" s="56">
        <f t="shared" si="13"/>
        <v>0</v>
      </c>
      <c r="J129" s="39"/>
      <c r="L129" s="32">
        <f t="shared" si="9"/>
        <v>123</v>
      </c>
    </row>
    <row r="130" spans="1:12" ht="19.5">
      <c r="A130" s="40"/>
      <c r="B130" s="53"/>
      <c r="C130" s="54"/>
      <c r="D130" s="55"/>
      <c r="E130" s="54"/>
      <c r="F130" s="54"/>
      <c r="G130" s="34">
        <f t="shared" si="12"/>
        <v>0</v>
      </c>
      <c r="H130" s="56">
        <f t="shared" si="13"/>
        <v>0</v>
      </c>
      <c r="J130" s="39"/>
      <c r="L130" s="32">
        <f t="shared" si="9"/>
        <v>123</v>
      </c>
    </row>
    <row r="131" spans="1:12" ht="19.5">
      <c r="A131" s="40"/>
      <c r="B131" s="53"/>
      <c r="C131" s="54"/>
      <c r="D131" s="55"/>
      <c r="E131" s="54"/>
      <c r="F131" s="54"/>
      <c r="G131" s="34">
        <f t="shared" si="12"/>
        <v>0</v>
      </c>
      <c r="H131" s="56">
        <f t="shared" si="13"/>
        <v>0</v>
      </c>
      <c r="J131" s="39"/>
      <c r="L131" s="32">
        <f t="shared" si="9"/>
        <v>123</v>
      </c>
    </row>
    <row r="132" spans="1:12" ht="19.5">
      <c r="A132" s="40"/>
      <c r="B132" s="53"/>
      <c r="C132" s="54"/>
      <c r="D132" s="55"/>
      <c r="E132" s="54"/>
      <c r="F132" s="54"/>
      <c r="G132" s="34">
        <f t="shared" si="12"/>
        <v>0</v>
      </c>
      <c r="H132" s="56">
        <f t="shared" si="13"/>
        <v>0</v>
      </c>
      <c r="J132" s="39"/>
      <c r="L132" s="32">
        <f t="shared" si="9"/>
        <v>123</v>
      </c>
    </row>
    <row r="133" spans="1:12" ht="19.5">
      <c r="A133" s="40"/>
      <c r="B133" s="53"/>
      <c r="C133" s="54"/>
      <c r="D133" s="55"/>
      <c r="E133" s="54"/>
      <c r="F133" s="54"/>
      <c r="G133" s="34">
        <f t="shared" si="12"/>
        <v>0</v>
      </c>
      <c r="H133" s="56">
        <f t="shared" si="13"/>
        <v>0</v>
      </c>
      <c r="J133" s="39"/>
      <c r="L133" s="32">
        <f t="shared" si="9"/>
        <v>123</v>
      </c>
    </row>
    <row r="134" spans="1:12" ht="19.5">
      <c r="A134" s="40"/>
      <c r="B134" s="53"/>
      <c r="C134" s="54"/>
      <c r="D134" s="55"/>
      <c r="E134" s="54"/>
      <c r="F134" s="54"/>
      <c r="G134" s="34">
        <f t="shared" si="12"/>
        <v>0</v>
      </c>
      <c r="H134" s="56">
        <f t="shared" si="13"/>
        <v>0</v>
      </c>
      <c r="J134" s="39"/>
      <c r="L134" s="32">
        <f t="shared" si="9"/>
        <v>123</v>
      </c>
    </row>
    <row r="135" spans="1:12" ht="19.5">
      <c r="A135" s="40"/>
      <c r="B135" s="53"/>
      <c r="C135" s="54"/>
      <c r="D135" s="55"/>
      <c r="E135" s="54"/>
      <c r="F135" s="54"/>
      <c r="G135" s="34">
        <f t="shared" si="12"/>
        <v>0</v>
      </c>
      <c r="H135" s="56">
        <f t="shared" si="13"/>
        <v>0</v>
      </c>
      <c r="J135" s="39"/>
      <c r="L135" s="32">
        <f t="shared" si="9"/>
        <v>123</v>
      </c>
    </row>
    <row r="136" spans="1:12" ht="19.5">
      <c r="A136" s="40"/>
      <c r="B136" s="53"/>
      <c r="C136" s="54"/>
      <c r="D136" s="55"/>
      <c r="E136" s="54"/>
      <c r="F136" s="54"/>
      <c r="G136" s="34">
        <f t="shared" si="12"/>
        <v>0</v>
      </c>
      <c r="H136" s="56">
        <f t="shared" si="13"/>
        <v>0</v>
      </c>
      <c r="J136" s="39"/>
      <c r="L136" s="32">
        <f t="shared" si="9"/>
        <v>123</v>
      </c>
    </row>
    <row r="137" spans="1:12" ht="19.5">
      <c r="A137" s="40"/>
      <c r="B137" s="53"/>
      <c r="C137" s="54"/>
      <c r="D137" s="55"/>
      <c r="E137" s="54"/>
      <c r="F137" s="54"/>
      <c r="G137" s="34">
        <f t="shared" si="12"/>
        <v>0</v>
      </c>
      <c r="H137" s="56">
        <f t="shared" si="13"/>
        <v>0</v>
      </c>
      <c r="J137" s="39"/>
      <c r="L137" s="32">
        <f t="shared" si="9"/>
        <v>123</v>
      </c>
    </row>
    <row r="138" spans="1:12" ht="19.5">
      <c r="A138" s="40"/>
      <c r="B138" s="53"/>
      <c r="C138" s="54"/>
      <c r="D138" s="55"/>
      <c r="E138" s="54"/>
      <c r="F138" s="54"/>
      <c r="G138" s="34">
        <f t="shared" si="12"/>
        <v>0</v>
      </c>
      <c r="H138" s="56">
        <f t="shared" si="13"/>
        <v>0</v>
      </c>
      <c r="J138" s="39"/>
      <c r="L138" s="32">
        <f t="shared" si="9"/>
        <v>123</v>
      </c>
    </row>
    <row r="139" spans="1:12" ht="19.5">
      <c r="A139" s="40"/>
      <c r="B139" s="53"/>
      <c r="C139" s="54"/>
      <c r="D139" s="55"/>
      <c r="E139" s="54"/>
      <c r="F139" s="54"/>
      <c r="G139" s="34">
        <f t="shared" si="12"/>
        <v>0</v>
      </c>
      <c r="H139" s="56">
        <f t="shared" si="13"/>
        <v>0</v>
      </c>
      <c r="J139" s="39"/>
      <c r="L139" s="32">
        <f t="shared" si="9"/>
        <v>123</v>
      </c>
    </row>
    <row r="140" spans="1:12" ht="19.5">
      <c r="A140" s="40"/>
      <c r="B140" s="53"/>
      <c r="C140" s="54"/>
      <c r="D140" s="55"/>
      <c r="E140" s="54"/>
      <c r="F140" s="54"/>
      <c r="G140" s="34">
        <f t="shared" si="12"/>
        <v>0</v>
      </c>
      <c r="H140" s="56">
        <f t="shared" si="13"/>
        <v>0</v>
      </c>
      <c r="J140" s="39"/>
      <c r="L140" s="32">
        <f t="shared" si="9"/>
        <v>123</v>
      </c>
    </row>
    <row r="141" spans="1:12" ht="19.5">
      <c r="A141" s="40"/>
      <c r="B141" s="53"/>
      <c r="C141" s="54"/>
      <c r="D141" s="55"/>
      <c r="E141" s="54"/>
      <c r="F141" s="54"/>
      <c r="G141" s="34">
        <f t="shared" si="12"/>
        <v>0</v>
      </c>
      <c r="H141" s="56">
        <f t="shared" si="13"/>
        <v>0</v>
      </c>
      <c r="J141" s="39"/>
      <c r="L141" s="32">
        <f t="shared" ref="L141:L204" si="14" xml:space="preserve"> DATEDIF(J141,$L$7,"y")</f>
        <v>123</v>
      </c>
    </row>
    <row r="142" spans="1:12" ht="19.5">
      <c r="A142" s="40"/>
      <c r="B142" s="53"/>
      <c r="C142" s="54"/>
      <c r="D142" s="55"/>
      <c r="E142" s="54"/>
      <c r="F142" s="54"/>
      <c r="G142" s="34">
        <f t="shared" si="12"/>
        <v>0</v>
      </c>
      <c r="H142" s="56">
        <f t="shared" si="13"/>
        <v>0</v>
      </c>
      <c r="J142" s="39"/>
      <c r="L142" s="32">
        <f t="shared" si="14"/>
        <v>123</v>
      </c>
    </row>
    <row r="143" spans="1:12" ht="19.5">
      <c r="A143" s="40"/>
      <c r="B143" s="53"/>
      <c r="C143" s="54"/>
      <c r="D143" s="55"/>
      <c r="E143" s="54"/>
      <c r="F143" s="54"/>
      <c r="G143" s="34">
        <f t="shared" si="12"/>
        <v>0</v>
      </c>
      <c r="H143" s="56">
        <f t="shared" si="13"/>
        <v>0</v>
      </c>
      <c r="J143" s="39"/>
      <c r="L143" s="32">
        <f t="shared" si="14"/>
        <v>123</v>
      </c>
    </row>
    <row r="144" spans="1:12" ht="19.5">
      <c r="A144" s="40"/>
      <c r="B144" s="53"/>
      <c r="C144" s="54"/>
      <c r="D144" s="55"/>
      <c r="E144" s="54"/>
      <c r="F144" s="54"/>
      <c r="G144" s="34">
        <f t="shared" si="12"/>
        <v>0</v>
      </c>
      <c r="H144" s="56">
        <f t="shared" si="13"/>
        <v>0</v>
      </c>
      <c r="J144" s="39"/>
      <c r="L144" s="32">
        <f t="shared" si="14"/>
        <v>123</v>
      </c>
    </row>
    <row r="145" spans="1:12" ht="19.5">
      <c r="A145" s="40"/>
      <c r="B145" s="53"/>
      <c r="C145" s="54"/>
      <c r="D145" s="55"/>
      <c r="E145" s="54"/>
      <c r="F145" s="54"/>
      <c r="G145" s="34">
        <f t="shared" si="12"/>
        <v>0</v>
      </c>
      <c r="H145" s="56">
        <f t="shared" si="13"/>
        <v>0</v>
      </c>
      <c r="J145" s="39"/>
      <c r="L145" s="32">
        <f t="shared" si="14"/>
        <v>123</v>
      </c>
    </row>
    <row r="146" spans="1:12" ht="19.5">
      <c r="A146" s="40"/>
      <c r="B146" s="53"/>
      <c r="C146" s="54"/>
      <c r="D146" s="55"/>
      <c r="E146" s="54"/>
      <c r="F146" s="54"/>
      <c r="G146" s="34">
        <f t="shared" si="12"/>
        <v>0</v>
      </c>
      <c r="H146" s="56">
        <f t="shared" si="13"/>
        <v>0</v>
      </c>
      <c r="J146" s="39"/>
      <c r="L146" s="32">
        <f t="shared" si="14"/>
        <v>123</v>
      </c>
    </row>
    <row r="147" spans="1:12" ht="19.5">
      <c r="A147" s="40"/>
      <c r="B147" s="53"/>
      <c r="C147" s="54"/>
      <c r="D147" s="55"/>
      <c r="E147" s="54"/>
      <c r="F147" s="54"/>
      <c r="G147" s="34">
        <f t="shared" si="12"/>
        <v>0</v>
      </c>
      <c r="H147" s="56">
        <f t="shared" si="13"/>
        <v>0</v>
      </c>
      <c r="J147" s="39"/>
      <c r="L147" s="32">
        <f t="shared" si="14"/>
        <v>123</v>
      </c>
    </row>
    <row r="148" spans="1:12" ht="19.5">
      <c r="A148" s="40"/>
      <c r="B148" s="53"/>
      <c r="C148" s="54"/>
      <c r="D148" s="55"/>
      <c r="E148" s="54"/>
      <c r="F148" s="54"/>
      <c r="G148" s="34">
        <f t="shared" si="12"/>
        <v>0</v>
      </c>
      <c r="H148" s="56">
        <f t="shared" si="13"/>
        <v>0</v>
      </c>
      <c r="J148" s="39"/>
      <c r="L148" s="32">
        <f t="shared" si="14"/>
        <v>123</v>
      </c>
    </row>
    <row r="149" spans="1:12" ht="19.5">
      <c r="A149" s="40"/>
      <c r="B149" s="53"/>
      <c r="C149" s="54"/>
      <c r="D149" s="55"/>
      <c r="E149" s="54"/>
      <c r="F149" s="54"/>
      <c r="G149" s="34">
        <f t="shared" ref="G149:G175" si="15">SUM(E149+F149)</f>
        <v>0</v>
      </c>
      <c r="H149" s="56">
        <f t="shared" ref="H149:H175" si="16">(G149-D149)</f>
        <v>0</v>
      </c>
      <c r="J149" s="39"/>
      <c r="L149" s="32">
        <f t="shared" si="14"/>
        <v>123</v>
      </c>
    </row>
    <row r="150" spans="1:12" ht="19.5">
      <c r="A150" s="40"/>
      <c r="B150" s="53"/>
      <c r="C150" s="54"/>
      <c r="D150" s="55"/>
      <c r="E150" s="54"/>
      <c r="F150" s="54"/>
      <c r="G150" s="34">
        <f t="shared" si="15"/>
        <v>0</v>
      </c>
      <c r="H150" s="56">
        <f t="shared" si="16"/>
        <v>0</v>
      </c>
      <c r="J150" s="39"/>
      <c r="L150" s="32">
        <f t="shared" si="14"/>
        <v>123</v>
      </c>
    </row>
    <row r="151" spans="1:12" ht="19.5">
      <c r="A151" s="40"/>
      <c r="B151" s="53"/>
      <c r="C151" s="54"/>
      <c r="D151" s="55"/>
      <c r="E151" s="54"/>
      <c r="F151" s="54"/>
      <c r="G151" s="34">
        <f t="shared" si="15"/>
        <v>0</v>
      </c>
      <c r="H151" s="56">
        <f t="shared" si="16"/>
        <v>0</v>
      </c>
      <c r="J151" s="39"/>
      <c r="L151" s="32">
        <f t="shared" si="14"/>
        <v>123</v>
      </c>
    </row>
    <row r="152" spans="1:12" ht="19.5">
      <c r="A152" s="40"/>
      <c r="B152" s="53"/>
      <c r="C152" s="54"/>
      <c r="D152" s="55"/>
      <c r="E152" s="54"/>
      <c r="F152" s="54"/>
      <c r="G152" s="34">
        <f t="shared" si="15"/>
        <v>0</v>
      </c>
      <c r="H152" s="56">
        <f t="shared" si="16"/>
        <v>0</v>
      </c>
      <c r="J152" s="39"/>
      <c r="L152" s="32">
        <f t="shared" si="14"/>
        <v>123</v>
      </c>
    </row>
    <row r="153" spans="1:12" ht="19.5">
      <c r="A153" s="40"/>
      <c r="B153" s="53"/>
      <c r="C153" s="54"/>
      <c r="D153" s="55"/>
      <c r="E153" s="54"/>
      <c r="F153" s="54"/>
      <c r="G153" s="34">
        <f t="shared" si="15"/>
        <v>0</v>
      </c>
      <c r="H153" s="56">
        <f t="shared" si="16"/>
        <v>0</v>
      </c>
      <c r="J153" s="39"/>
      <c r="L153" s="32">
        <f t="shared" si="14"/>
        <v>123</v>
      </c>
    </row>
    <row r="154" spans="1:12" ht="19.5">
      <c r="A154" s="40"/>
      <c r="B154" s="53"/>
      <c r="C154" s="54"/>
      <c r="D154" s="55"/>
      <c r="E154" s="54"/>
      <c r="F154" s="54"/>
      <c r="G154" s="34">
        <f t="shared" si="15"/>
        <v>0</v>
      </c>
      <c r="H154" s="56">
        <f t="shared" si="16"/>
        <v>0</v>
      </c>
      <c r="J154" s="39"/>
      <c r="L154" s="32">
        <f t="shared" si="14"/>
        <v>123</v>
      </c>
    </row>
    <row r="155" spans="1:12" ht="19.5">
      <c r="A155" s="40"/>
      <c r="B155" s="53"/>
      <c r="C155" s="54"/>
      <c r="D155" s="55"/>
      <c r="E155" s="54"/>
      <c r="F155" s="54"/>
      <c r="G155" s="34">
        <f t="shared" si="15"/>
        <v>0</v>
      </c>
      <c r="H155" s="56">
        <f t="shared" si="16"/>
        <v>0</v>
      </c>
      <c r="J155" s="39"/>
      <c r="L155" s="32">
        <f t="shared" si="14"/>
        <v>123</v>
      </c>
    </row>
    <row r="156" spans="1:12" ht="19.5">
      <c r="A156" s="40"/>
      <c r="B156" s="53"/>
      <c r="C156" s="54"/>
      <c r="D156" s="55"/>
      <c r="E156" s="54"/>
      <c r="F156" s="54"/>
      <c r="G156" s="34">
        <f t="shared" si="15"/>
        <v>0</v>
      </c>
      <c r="H156" s="56">
        <f t="shared" si="16"/>
        <v>0</v>
      </c>
      <c r="J156" s="39"/>
      <c r="L156" s="32">
        <f t="shared" si="14"/>
        <v>123</v>
      </c>
    </row>
    <row r="157" spans="1:12" ht="19.5">
      <c r="A157" s="40"/>
      <c r="B157" s="53"/>
      <c r="C157" s="54"/>
      <c r="D157" s="55"/>
      <c r="E157" s="54"/>
      <c r="F157" s="54"/>
      <c r="G157" s="34">
        <f t="shared" si="15"/>
        <v>0</v>
      </c>
      <c r="H157" s="56">
        <f t="shared" si="16"/>
        <v>0</v>
      </c>
      <c r="J157" s="39"/>
      <c r="L157" s="32">
        <f t="shared" si="14"/>
        <v>123</v>
      </c>
    </row>
    <row r="158" spans="1:12" ht="19.5">
      <c r="A158" s="40"/>
      <c r="B158" s="53"/>
      <c r="C158" s="54"/>
      <c r="D158" s="55"/>
      <c r="E158" s="54"/>
      <c r="F158" s="54"/>
      <c r="G158" s="34">
        <f t="shared" si="15"/>
        <v>0</v>
      </c>
      <c r="H158" s="56">
        <f t="shared" si="16"/>
        <v>0</v>
      </c>
      <c r="J158" s="39"/>
      <c r="L158" s="32">
        <f t="shared" si="14"/>
        <v>123</v>
      </c>
    </row>
    <row r="159" spans="1:12" ht="19.5">
      <c r="A159" s="40"/>
      <c r="B159" s="53"/>
      <c r="C159" s="54"/>
      <c r="D159" s="55"/>
      <c r="E159" s="54"/>
      <c r="F159" s="54"/>
      <c r="G159" s="34">
        <f t="shared" si="15"/>
        <v>0</v>
      </c>
      <c r="H159" s="56">
        <f t="shared" si="16"/>
        <v>0</v>
      </c>
      <c r="J159" s="39"/>
      <c r="L159" s="32">
        <f t="shared" si="14"/>
        <v>123</v>
      </c>
    </row>
    <row r="160" spans="1:12" ht="19.5">
      <c r="A160" s="40"/>
      <c r="B160" s="53"/>
      <c r="C160" s="54"/>
      <c r="D160" s="55"/>
      <c r="E160" s="54"/>
      <c r="F160" s="54"/>
      <c r="G160" s="34">
        <f t="shared" si="15"/>
        <v>0</v>
      </c>
      <c r="H160" s="56">
        <f t="shared" si="16"/>
        <v>0</v>
      </c>
      <c r="J160" s="39"/>
      <c r="L160" s="32">
        <f t="shared" si="14"/>
        <v>123</v>
      </c>
    </row>
    <row r="161" spans="1:12" ht="19.5">
      <c r="A161" s="40"/>
      <c r="B161" s="53"/>
      <c r="C161" s="54"/>
      <c r="D161" s="55"/>
      <c r="E161" s="54"/>
      <c r="F161" s="54"/>
      <c r="G161" s="34">
        <f t="shared" si="15"/>
        <v>0</v>
      </c>
      <c r="H161" s="56">
        <f t="shared" si="16"/>
        <v>0</v>
      </c>
      <c r="J161" s="39"/>
      <c r="L161" s="32">
        <f t="shared" si="14"/>
        <v>123</v>
      </c>
    </row>
    <row r="162" spans="1:12" ht="19.5">
      <c r="A162" s="40"/>
      <c r="B162" s="53"/>
      <c r="C162" s="54"/>
      <c r="D162" s="55"/>
      <c r="E162" s="54"/>
      <c r="F162" s="54"/>
      <c r="G162" s="34">
        <f t="shared" si="15"/>
        <v>0</v>
      </c>
      <c r="H162" s="56">
        <f t="shared" si="16"/>
        <v>0</v>
      </c>
      <c r="J162" s="39"/>
      <c r="L162" s="32">
        <f t="shared" si="14"/>
        <v>123</v>
      </c>
    </row>
    <row r="163" spans="1:12" ht="19.5">
      <c r="A163" s="40"/>
      <c r="B163" s="53"/>
      <c r="C163" s="54"/>
      <c r="D163" s="55"/>
      <c r="E163" s="54"/>
      <c r="F163" s="54"/>
      <c r="G163" s="34">
        <f t="shared" si="15"/>
        <v>0</v>
      </c>
      <c r="H163" s="56">
        <f t="shared" si="16"/>
        <v>0</v>
      </c>
      <c r="J163" s="39"/>
      <c r="L163" s="32">
        <f t="shared" si="14"/>
        <v>123</v>
      </c>
    </row>
    <row r="164" spans="1:12" ht="19.5">
      <c r="A164" s="40"/>
      <c r="B164" s="53"/>
      <c r="C164" s="54"/>
      <c r="D164" s="55"/>
      <c r="E164" s="54"/>
      <c r="F164" s="54"/>
      <c r="G164" s="34">
        <f t="shared" si="15"/>
        <v>0</v>
      </c>
      <c r="H164" s="56">
        <f t="shared" si="16"/>
        <v>0</v>
      </c>
      <c r="J164" s="39"/>
      <c r="L164" s="32">
        <f t="shared" si="14"/>
        <v>123</v>
      </c>
    </row>
    <row r="165" spans="1:12" ht="19.5">
      <c r="A165" s="40"/>
      <c r="B165" s="53"/>
      <c r="C165" s="54"/>
      <c r="D165" s="55"/>
      <c r="E165" s="54"/>
      <c r="F165" s="54"/>
      <c r="G165" s="34">
        <f t="shared" si="15"/>
        <v>0</v>
      </c>
      <c r="H165" s="56">
        <f t="shared" si="16"/>
        <v>0</v>
      </c>
      <c r="J165" s="39"/>
      <c r="L165" s="32">
        <f t="shared" si="14"/>
        <v>123</v>
      </c>
    </row>
    <row r="166" spans="1:12" ht="19.5">
      <c r="A166" s="40"/>
      <c r="B166" s="53"/>
      <c r="C166" s="54"/>
      <c r="D166" s="55"/>
      <c r="E166" s="54"/>
      <c r="F166" s="54"/>
      <c r="G166" s="34">
        <f t="shared" si="15"/>
        <v>0</v>
      </c>
      <c r="H166" s="56">
        <f t="shared" si="16"/>
        <v>0</v>
      </c>
      <c r="J166" s="39"/>
      <c r="L166" s="32">
        <f t="shared" si="14"/>
        <v>123</v>
      </c>
    </row>
    <row r="167" spans="1:12" ht="19.5">
      <c r="A167" s="40"/>
      <c r="B167" s="53"/>
      <c r="C167" s="54"/>
      <c r="D167" s="55"/>
      <c r="E167" s="54"/>
      <c r="F167" s="54"/>
      <c r="G167" s="34">
        <f t="shared" si="15"/>
        <v>0</v>
      </c>
      <c r="H167" s="56">
        <f t="shared" si="16"/>
        <v>0</v>
      </c>
      <c r="J167" s="39"/>
      <c r="L167" s="32">
        <f t="shared" si="14"/>
        <v>123</v>
      </c>
    </row>
    <row r="168" spans="1:12" ht="19.5">
      <c r="A168" s="40"/>
      <c r="B168" s="53"/>
      <c r="C168" s="54"/>
      <c r="D168" s="55"/>
      <c r="E168" s="54"/>
      <c r="F168" s="54"/>
      <c r="G168" s="34">
        <f t="shared" si="15"/>
        <v>0</v>
      </c>
      <c r="H168" s="56">
        <f t="shared" si="16"/>
        <v>0</v>
      </c>
      <c r="J168" s="39"/>
      <c r="L168" s="32">
        <f t="shared" si="14"/>
        <v>123</v>
      </c>
    </row>
    <row r="169" spans="1:12" ht="19.5">
      <c r="A169" s="40"/>
      <c r="B169" s="53"/>
      <c r="C169" s="54"/>
      <c r="D169" s="55"/>
      <c r="E169" s="54"/>
      <c r="F169" s="54"/>
      <c r="G169" s="34">
        <f t="shared" si="15"/>
        <v>0</v>
      </c>
      <c r="H169" s="56">
        <f t="shared" si="16"/>
        <v>0</v>
      </c>
      <c r="J169" s="39"/>
      <c r="L169" s="32">
        <f t="shared" si="14"/>
        <v>123</v>
      </c>
    </row>
    <row r="170" spans="1:12" ht="19.5">
      <c r="A170" s="40"/>
      <c r="B170" s="53"/>
      <c r="C170" s="54"/>
      <c r="D170" s="55"/>
      <c r="E170" s="54"/>
      <c r="F170" s="54"/>
      <c r="G170" s="34">
        <f t="shared" si="15"/>
        <v>0</v>
      </c>
      <c r="H170" s="56">
        <f t="shared" si="16"/>
        <v>0</v>
      </c>
      <c r="J170" s="39"/>
      <c r="L170" s="32">
        <f t="shared" si="14"/>
        <v>123</v>
      </c>
    </row>
    <row r="171" spans="1:12" ht="19.5">
      <c r="A171" s="40"/>
      <c r="B171" s="53"/>
      <c r="C171" s="54"/>
      <c r="D171" s="55"/>
      <c r="E171" s="54"/>
      <c r="F171" s="54"/>
      <c r="G171" s="34">
        <f t="shared" si="15"/>
        <v>0</v>
      </c>
      <c r="H171" s="56">
        <f t="shared" si="16"/>
        <v>0</v>
      </c>
      <c r="J171" s="39"/>
      <c r="L171" s="32">
        <f t="shared" si="14"/>
        <v>123</v>
      </c>
    </row>
    <row r="172" spans="1:12" ht="19.5">
      <c r="A172" s="40"/>
      <c r="B172" s="53"/>
      <c r="C172" s="54"/>
      <c r="D172" s="55"/>
      <c r="E172" s="54"/>
      <c r="F172" s="54"/>
      <c r="G172" s="34">
        <f t="shared" si="15"/>
        <v>0</v>
      </c>
      <c r="H172" s="56">
        <f t="shared" si="16"/>
        <v>0</v>
      </c>
      <c r="J172" s="39"/>
      <c r="L172" s="32">
        <f t="shared" si="14"/>
        <v>123</v>
      </c>
    </row>
    <row r="173" spans="1:12" ht="19.5">
      <c r="A173" s="40"/>
      <c r="B173" s="53"/>
      <c r="C173" s="54"/>
      <c r="D173" s="55"/>
      <c r="E173" s="54"/>
      <c r="F173" s="54"/>
      <c r="G173" s="34">
        <f t="shared" si="15"/>
        <v>0</v>
      </c>
      <c r="H173" s="56">
        <f t="shared" si="16"/>
        <v>0</v>
      </c>
      <c r="J173" s="39"/>
      <c r="L173" s="32">
        <f t="shared" si="14"/>
        <v>123</v>
      </c>
    </row>
    <row r="174" spans="1:12" ht="19.5">
      <c r="A174" s="40"/>
      <c r="B174" s="53"/>
      <c r="C174" s="54"/>
      <c r="D174" s="55"/>
      <c r="E174" s="54"/>
      <c r="F174" s="54"/>
      <c r="G174" s="34">
        <f t="shared" si="15"/>
        <v>0</v>
      </c>
      <c r="H174" s="56">
        <f t="shared" si="16"/>
        <v>0</v>
      </c>
      <c r="J174" s="39"/>
      <c r="L174" s="32">
        <f t="shared" si="14"/>
        <v>123</v>
      </c>
    </row>
    <row r="175" spans="1:12" ht="19.5">
      <c r="A175" s="40"/>
      <c r="B175" s="53"/>
      <c r="C175" s="54"/>
      <c r="D175" s="55"/>
      <c r="E175" s="54"/>
      <c r="F175" s="54"/>
      <c r="G175" s="34">
        <f t="shared" si="15"/>
        <v>0</v>
      </c>
      <c r="H175" s="56">
        <f t="shared" si="16"/>
        <v>0</v>
      </c>
      <c r="J175" s="39"/>
      <c r="L175" s="32">
        <f t="shared" si="14"/>
        <v>123</v>
      </c>
    </row>
    <row r="176" spans="1:12" ht="19.5">
      <c r="A176" s="40"/>
      <c r="B176" s="37"/>
      <c r="C176" s="34"/>
      <c r="D176" s="38"/>
      <c r="E176" s="33"/>
      <c r="F176" s="33"/>
      <c r="G176" s="34">
        <f t="shared" ref="G176:G179" si="17">SUM(E176+F176)</f>
        <v>0</v>
      </c>
      <c r="H176" s="56">
        <f t="shared" ref="H176:H179" si="18">(G176-D176)</f>
        <v>0</v>
      </c>
      <c r="J176" s="39"/>
      <c r="L176" s="32">
        <f t="shared" si="14"/>
        <v>123</v>
      </c>
    </row>
    <row r="177" spans="1:13" ht="19.5">
      <c r="A177" s="40"/>
      <c r="B177" s="37"/>
      <c r="C177" s="34"/>
      <c r="D177" s="38"/>
      <c r="E177" s="33"/>
      <c r="F177" s="33"/>
      <c r="G177" s="34">
        <f t="shared" si="17"/>
        <v>0</v>
      </c>
      <c r="H177" s="56">
        <f t="shared" si="18"/>
        <v>0</v>
      </c>
      <c r="J177" s="39"/>
      <c r="L177" s="32">
        <f t="shared" si="14"/>
        <v>123</v>
      </c>
    </row>
    <row r="178" spans="1:13" ht="19.5">
      <c r="A178" s="40"/>
      <c r="B178" s="37"/>
      <c r="C178" s="34"/>
      <c r="D178" s="38"/>
      <c r="E178" s="33"/>
      <c r="F178" s="33"/>
      <c r="G178" s="34">
        <f t="shared" si="17"/>
        <v>0</v>
      </c>
      <c r="H178" s="56">
        <f t="shared" si="18"/>
        <v>0</v>
      </c>
      <c r="J178" s="39"/>
      <c r="L178" s="32">
        <f t="shared" si="14"/>
        <v>123</v>
      </c>
    </row>
    <row r="179" spans="1:13" ht="19.5">
      <c r="A179" s="40"/>
      <c r="B179" s="37"/>
      <c r="C179" s="34"/>
      <c r="D179" s="38"/>
      <c r="E179" s="33"/>
      <c r="F179" s="33"/>
      <c r="G179" s="34">
        <f t="shared" si="17"/>
        <v>0</v>
      </c>
      <c r="H179" s="56">
        <f t="shared" si="18"/>
        <v>0</v>
      </c>
      <c r="J179" s="39"/>
      <c r="L179" s="32">
        <f t="shared" si="14"/>
        <v>123</v>
      </c>
    </row>
    <row r="180" spans="1:13" ht="19.5" thickBot="1">
      <c r="B180" s="1"/>
      <c r="C180" s="1"/>
      <c r="D180" s="1"/>
      <c r="E180" s="1"/>
      <c r="F180" s="1"/>
      <c r="G180" s="1"/>
      <c r="H180" s="1"/>
      <c r="J180" s="1"/>
    </row>
    <row r="181" spans="1:13" ht="20.25" thickBot="1">
      <c r="A181" s="109" t="s">
        <v>15</v>
      </c>
      <c r="B181" s="110"/>
      <c r="C181" s="110"/>
      <c r="D181" s="110"/>
      <c r="E181" s="110"/>
      <c r="F181" s="110"/>
      <c r="G181" s="110"/>
      <c r="H181" s="110"/>
      <c r="J181" s="1"/>
    </row>
    <row r="182" spans="1:13" s="52" customFormat="1" ht="20.25" thickBot="1">
      <c r="A182" s="4" t="s">
        <v>10</v>
      </c>
      <c r="B182" s="5" t="s">
        <v>8</v>
      </c>
      <c r="C182" s="5" t="s">
        <v>16</v>
      </c>
      <c r="D182" s="4" t="s">
        <v>1</v>
      </c>
      <c r="E182" s="4" t="s">
        <v>2</v>
      </c>
      <c r="F182" s="4" t="s">
        <v>3</v>
      </c>
      <c r="G182" s="4" t="s">
        <v>4</v>
      </c>
      <c r="H182" s="44" t="s">
        <v>9</v>
      </c>
      <c r="L182" s="1"/>
      <c r="M182" s="1"/>
    </row>
    <row r="183" spans="1:13" ht="19.5">
      <c r="A183" s="40"/>
      <c r="B183" s="53"/>
      <c r="C183" s="54"/>
      <c r="D183" s="55"/>
      <c r="E183" s="54"/>
      <c r="F183" s="54"/>
      <c r="G183" s="34">
        <f t="shared" ref="G183:G209" si="19">SUM(E183+F183)</f>
        <v>0</v>
      </c>
      <c r="H183" s="56">
        <f t="shared" ref="H183:H209" si="20">(G183-D183)</f>
        <v>0</v>
      </c>
      <c r="J183" s="39"/>
      <c r="L183" s="32">
        <f t="shared" si="14"/>
        <v>123</v>
      </c>
    </row>
    <row r="184" spans="1:13" ht="19.5">
      <c r="A184" s="40"/>
      <c r="B184" s="53"/>
      <c r="C184" s="54"/>
      <c r="D184" s="55"/>
      <c r="E184" s="54"/>
      <c r="F184" s="54"/>
      <c r="G184" s="34">
        <f t="shared" si="19"/>
        <v>0</v>
      </c>
      <c r="H184" s="56">
        <f t="shared" si="20"/>
        <v>0</v>
      </c>
      <c r="J184" s="39"/>
      <c r="L184" s="32">
        <f t="shared" si="14"/>
        <v>123</v>
      </c>
    </row>
    <row r="185" spans="1:13" ht="19.5">
      <c r="A185" s="40"/>
      <c r="B185" s="53"/>
      <c r="C185" s="54"/>
      <c r="D185" s="55"/>
      <c r="E185" s="54"/>
      <c r="F185" s="54"/>
      <c r="G185" s="34">
        <f t="shared" si="19"/>
        <v>0</v>
      </c>
      <c r="H185" s="56">
        <f t="shared" si="20"/>
        <v>0</v>
      </c>
      <c r="J185" s="39"/>
      <c r="L185" s="32">
        <f t="shared" si="14"/>
        <v>123</v>
      </c>
    </row>
    <row r="186" spans="1:13" ht="19.5">
      <c r="A186" s="40"/>
      <c r="B186" s="53"/>
      <c r="C186" s="54"/>
      <c r="D186" s="55"/>
      <c r="E186" s="54"/>
      <c r="F186" s="54"/>
      <c r="G186" s="34">
        <f t="shared" si="19"/>
        <v>0</v>
      </c>
      <c r="H186" s="56">
        <f t="shared" si="20"/>
        <v>0</v>
      </c>
      <c r="J186" s="39"/>
      <c r="L186" s="32">
        <f t="shared" si="14"/>
        <v>123</v>
      </c>
    </row>
    <row r="187" spans="1:13" ht="19.5">
      <c r="A187" s="40"/>
      <c r="B187" s="53"/>
      <c r="C187" s="54"/>
      <c r="D187" s="55"/>
      <c r="E187" s="54"/>
      <c r="F187" s="54"/>
      <c r="G187" s="34">
        <f t="shared" si="19"/>
        <v>0</v>
      </c>
      <c r="H187" s="56">
        <f t="shared" si="20"/>
        <v>0</v>
      </c>
      <c r="J187" s="39"/>
      <c r="L187" s="32">
        <f t="shared" si="14"/>
        <v>123</v>
      </c>
    </row>
    <row r="188" spans="1:13" ht="19.5">
      <c r="A188" s="40"/>
      <c r="B188" s="53"/>
      <c r="C188" s="54"/>
      <c r="D188" s="55"/>
      <c r="E188" s="54"/>
      <c r="F188" s="54"/>
      <c r="G188" s="34">
        <f t="shared" si="19"/>
        <v>0</v>
      </c>
      <c r="H188" s="56">
        <f t="shared" si="20"/>
        <v>0</v>
      </c>
      <c r="J188" s="39"/>
      <c r="L188" s="32">
        <f t="shared" si="14"/>
        <v>123</v>
      </c>
    </row>
    <row r="189" spans="1:13" ht="19.5">
      <c r="A189" s="40"/>
      <c r="B189" s="53"/>
      <c r="C189" s="54"/>
      <c r="D189" s="55"/>
      <c r="E189" s="54"/>
      <c r="F189" s="54"/>
      <c r="G189" s="34">
        <f t="shared" si="19"/>
        <v>0</v>
      </c>
      <c r="H189" s="56">
        <f t="shared" si="20"/>
        <v>0</v>
      </c>
      <c r="J189" s="39"/>
      <c r="L189" s="32">
        <f t="shared" si="14"/>
        <v>123</v>
      </c>
    </row>
    <row r="190" spans="1:13" ht="19.5">
      <c r="A190" s="40"/>
      <c r="B190" s="53"/>
      <c r="C190" s="54"/>
      <c r="D190" s="55"/>
      <c r="E190" s="54"/>
      <c r="F190" s="54"/>
      <c r="G190" s="34">
        <f t="shared" si="19"/>
        <v>0</v>
      </c>
      <c r="H190" s="56">
        <f t="shared" si="20"/>
        <v>0</v>
      </c>
      <c r="J190" s="39"/>
      <c r="L190" s="32">
        <f t="shared" si="14"/>
        <v>123</v>
      </c>
    </row>
    <row r="191" spans="1:13" ht="19.5">
      <c r="A191" s="40"/>
      <c r="B191" s="53"/>
      <c r="C191" s="54"/>
      <c r="D191" s="55"/>
      <c r="E191" s="54"/>
      <c r="F191" s="54"/>
      <c r="G191" s="34">
        <f t="shared" si="19"/>
        <v>0</v>
      </c>
      <c r="H191" s="56">
        <f t="shared" si="20"/>
        <v>0</v>
      </c>
      <c r="J191" s="39"/>
      <c r="L191" s="32">
        <f t="shared" si="14"/>
        <v>123</v>
      </c>
    </row>
    <row r="192" spans="1:13" ht="19.5">
      <c r="A192" s="40"/>
      <c r="B192" s="53"/>
      <c r="C192" s="54"/>
      <c r="D192" s="55"/>
      <c r="E192" s="54"/>
      <c r="F192" s="54"/>
      <c r="G192" s="34">
        <f t="shared" si="19"/>
        <v>0</v>
      </c>
      <c r="H192" s="56">
        <f t="shared" si="20"/>
        <v>0</v>
      </c>
      <c r="J192" s="39"/>
      <c r="L192" s="32">
        <f t="shared" si="14"/>
        <v>123</v>
      </c>
    </row>
    <row r="193" spans="1:12" ht="19.5">
      <c r="A193" s="40"/>
      <c r="B193" s="53"/>
      <c r="C193" s="54"/>
      <c r="D193" s="55"/>
      <c r="E193" s="54"/>
      <c r="F193" s="54"/>
      <c r="G193" s="34">
        <f t="shared" si="19"/>
        <v>0</v>
      </c>
      <c r="H193" s="56">
        <f t="shared" si="20"/>
        <v>0</v>
      </c>
      <c r="J193" s="39"/>
      <c r="L193" s="32">
        <f t="shared" si="14"/>
        <v>123</v>
      </c>
    </row>
    <row r="194" spans="1:12" ht="19.5">
      <c r="A194" s="40"/>
      <c r="B194" s="53"/>
      <c r="C194" s="54"/>
      <c r="D194" s="55"/>
      <c r="E194" s="54"/>
      <c r="F194" s="54"/>
      <c r="G194" s="34">
        <f t="shared" si="19"/>
        <v>0</v>
      </c>
      <c r="H194" s="56">
        <f t="shared" si="20"/>
        <v>0</v>
      </c>
      <c r="J194" s="39"/>
      <c r="L194" s="32">
        <f t="shared" si="14"/>
        <v>123</v>
      </c>
    </row>
    <row r="195" spans="1:12" ht="19.5">
      <c r="A195" s="40"/>
      <c r="B195" s="53"/>
      <c r="C195" s="54"/>
      <c r="D195" s="55"/>
      <c r="E195" s="54"/>
      <c r="F195" s="54"/>
      <c r="G195" s="34">
        <f t="shared" si="19"/>
        <v>0</v>
      </c>
      <c r="H195" s="56">
        <f t="shared" si="20"/>
        <v>0</v>
      </c>
      <c r="J195" s="39"/>
      <c r="L195" s="32">
        <f t="shared" si="14"/>
        <v>123</v>
      </c>
    </row>
    <row r="196" spans="1:12" ht="19.5">
      <c r="A196" s="40"/>
      <c r="B196" s="53"/>
      <c r="C196" s="54"/>
      <c r="D196" s="55"/>
      <c r="E196" s="54"/>
      <c r="F196" s="54"/>
      <c r="G196" s="34">
        <f t="shared" si="19"/>
        <v>0</v>
      </c>
      <c r="H196" s="56">
        <f t="shared" si="20"/>
        <v>0</v>
      </c>
      <c r="J196" s="39"/>
      <c r="L196" s="32">
        <f t="shared" si="14"/>
        <v>123</v>
      </c>
    </row>
    <row r="197" spans="1:12" ht="19.5">
      <c r="A197" s="40"/>
      <c r="B197" s="53"/>
      <c r="C197" s="54"/>
      <c r="D197" s="55"/>
      <c r="E197" s="54"/>
      <c r="F197" s="54"/>
      <c r="G197" s="34">
        <f t="shared" si="19"/>
        <v>0</v>
      </c>
      <c r="H197" s="56">
        <f t="shared" si="20"/>
        <v>0</v>
      </c>
      <c r="J197" s="39"/>
      <c r="L197" s="32">
        <f t="shared" si="14"/>
        <v>123</v>
      </c>
    </row>
    <row r="198" spans="1:12" ht="19.5">
      <c r="A198" s="40"/>
      <c r="B198" s="53"/>
      <c r="C198" s="54"/>
      <c r="D198" s="55"/>
      <c r="E198" s="54"/>
      <c r="F198" s="54"/>
      <c r="G198" s="34">
        <f t="shared" si="19"/>
        <v>0</v>
      </c>
      <c r="H198" s="56">
        <f t="shared" si="20"/>
        <v>0</v>
      </c>
      <c r="J198" s="39"/>
      <c r="L198" s="32">
        <f t="shared" si="14"/>
        <v>123</v>
      </c>
    </row>
    <row r="199" spans="1:12" ht="19.5">
      <c r="A199" s="40"/>
      <c r="B199" s="53"/>
      <c r="C199" s="54"/>
      <c r="D199" s="55"/>
      <c r="E199" s="54"/>
      <c r="F199" s="54"/>
      <c r="G199" s="34">
        <f t="shared" si="19"/>
        <v>0</v>
      </c>
      <c r="H199" s="56">
        <f t="shared" si="20"/>
        <v>0</v>
      </c>
      <c r="J199" s="39"/>
      <c r="L199" s="32">
        <f t="shared" si="14"/>
        <v>123</v>
      </c>
    </row>
    <row r="200" spans="1:12" ht="19.5">
      <c r="A200" s="40"/>
      <c r="B200" s="53"/>
      <c r="C200" s="54"/>
      <c r="D200" s="55"/>
      <c r="E200" s="54"/>
      <c r="F200" s="54"/>
      <c r="G200" s="34">
        <f t="shared" si="19"/>
        <v>0</v>
      </c>
      <c r="H200" s="56">
        <f t="shared" si="20"/>
        <v>0</v>
      </c>
      <c r="J200" s="39"/>
      <c r="L200" s="32">
        <f t="shared" si="14"/>
        <v>123</v>
      </c>
    </row>
    <row r="201" spans="1:12" ht="19.5">
      <c r="A201" s="40"/>
      <c r="B201" s="53"/>
      <c r="C201" s="54"/>
      <c r="D201" s="55"/>
      <c r="E201" s="54"/>
      <c r="F201" s="54"/>
      <c r="G201" s="34">
        <f t="shared" si="19"/>
        <v>0</v>
      </c>
      <c r="H201" s="56">
        <f t="shared" si="20"/>
        <v>0</v>
      </c>
      <c r="J201" s="39"/>
      <c r="L201" s="32">
        <f t="shared" si="14"/>
        <v>123</v>
      </c>
    </row>
    <row r="202" spans="1:12" ht="19.5">
      <c r="A202" s="40"/>
      <c r="B202" s="53"/>
      <c r="C202" s="54"/>
      <c r="D202" s="55"/>
      <c r="E202" s="54"/>
      <c r="F202" s="54"/>
      <c r="G202" s="34">
        <f t="shared" si="19"/>
        <v>0</v>
      </c>
      <c r="H202" s="56">
        <f t="shared" si="20"/>
        <v>0</v>
      </c>
      <c r="J202" s="39"/>
      <c r="L202" s="32">
        <f t="shared" si="14"/>
        <v>123</v>
      </c>
    </row>
    <row r="203" spans="1:12" ht="19.5">
      <c r="A203" s="40"/>
      <c r="B203" s="53"/>
      <c r="C203" s="54"/>
      <c r="D203" s="55"/>
      <c r="E203" s="54"/>
      <c r="F203" s="54"/>
      <c r="G203" s="34">
        <f t="shared" si="19"/>
        <v>0</v>
      </c>
      <c r="H203" s="56">
        <f t="shared" si="20"/>
        <v>0</v>
      </c>
      <c r="J203" s="39"/>
      <c r="L203" s="32">
        <f t="shared" si="14"/>
        <v>123</v>
      </c>
    </row>
    <row r="204" spans="1:12" ht="19.5">
      <c r="A204" s="40"/>
      <c r="B204" s="53"/>
      <c r="C204" s="54"/>
      <c r="D204" s="55"/>
      <c r="E204" s="54"/>
      <c r="F204" s="54"/>
      <c r="G204" s="34">
        <f t="shared" si="19"/>
        <v>0</v>
      </c>
      <c r="H204" s="56">
        <f t="shared" si="20"/>
        <v>0</v>
      </c>
      <c r="J204" s="39"/>
      <c r="L204" s="32">
        <f t="shared" si="14"/>
        <v>123</v>
      </c>
    </row>
    <row r="205" spans="1:12" ht="19.5">
      <c r="A205" s="40"/>
      <c r="B205" s="53"/>
      <c r="C205" s="54"/>
      <c r="D205" s="55"/>
      <c r="E205" s="54"/>
      <c r="F205" s="54"/>
      <c r="G205" s="34">
        <f t="shared" si="19"/>
        <v>0</v>
      </c>
      <c r="H205" s="56">
        <f t="shared" si="20"/>
        <v>0</v>
      </c>
      <c r="J205" s="39"/>
      <c r="L205" s="32">
        <f t="shared" ref="L205:L209" si="21" xml:space="preserve"> DATEDIF(J205,$L$7,"y")</f>
        <v>123</v>
      </c>
    </row>
    <row r="206" spans="1:12" ht="19.5">
      <c r="A206" s="40"/>
      <c r="B206" s="53"/>
      <c r="C206" s="54"/>
      <c r="D206" s="55"/>
      <c r="E206" s="54"/>
      <c r="F206" s="54"/>
      <c r="G206" s="34">
        <f t="shared" si="19"/>
        <v>0</v>
      </c>
      <c r="H206" s="56">
        <f t="shared" si="20"/>
        <v>0</v>
      </c>
      <c r="J206" s="39"/>
      <c r="L206" s="32">
        <f t="shared" si="21"/>
        <v>123</v>
      </c>
    </row>
    <row r="207" spans="1:12" ht="19.5">
      <c r="A207" s="40"/>
      <c r="B207" s="53"/>
      <c r="C207" s="54"/>
      <c r="D207" s="55"/>
      <c r="E207" s="54"/>
      <c r="F207" s="54"/>
      <c r="G207" s="34">
        <f t="shared" si="19"/>
        <v>0</v>
      </c>
      <c r="H207" s="56">
        <f t="shared" si="20"/>
        <v>0</v>
      </c>
      <c r="J207" s="39"/>
      <c r="L207" s="32">
        <f t="shared" si="21"/>
        <v>123</v>
      </c>
    </row>
    <row r="208" spans="1:12" ht="19.5">
      <c r="A208" s="40"/>
      <c r="B208" s="53"/>
      <c r="C208" s="54"/>
      <c r="D208" s="55"/>
      <c r="E208" s="54"/>
      <c r="F208" s="54"/>
      <c r="G208" s="34">
        <f t="shared" si="19"/>
        <v>0</v>
      </c>
      <c r="H208" s="56">
        <f t="shared" si="20"/>
        <v>0</v>
      </c>
      <c r="J208" s="39"/>
      <c r="L208" s="32">
        <f t="shared" si="21"/>
        <v>123</v>
      </c>
    </row>
    <row r="209" spans="1:12" ht="19.5">
      <c r="A209" s="40"/>
      <c r="B209" s="53"/>
      <c r="C209" s="54"/>
      <c r="D209" s="55"/>
      <c r="E209" s="54"/>
      <c r="F209" s="54"/>
      <c r="G209" s="34">
        <f t="shared" si="19"/>
        <v>0</v>
      </c>
      <c r="H209" s="56">
        <f t="shared" si="20"/>
        <v>0</v>
      </c>
      <c r="J209" s="39"/>
      <c r="L209" s="32">
        <f t="shared" si="21"/>
        <v>123</v>
      </c>
    </row>
  </sheetData>
  <sortState ref="A13:R157">
    <sortCondition ref="L13:L157"/>
  </sortState>
  <mergeCells count="10">
    <mergeCell ref="A9:H9"/>
    <mergeCell ref="A10:H10"/>
    <mergeCell ref="A11:H11"/>
    <mergeCell ref="A181:H181"/>
    <mergeCell ref="A1:H1"/>
    <mergeCell ref="A2:H2"/>
    <mergeCell ref="A4:H4"/>
    <mergeCell ref="A5:H5"/>
    <mergeCell ref="A6:H6"/>
    <mergeCell ref="A8:H8"/>
  </mergeCells>
  <pageMargins left="0.7" right="0.7" top="0.75" bottom="0.75" header="0.3" footer="0.3"/>
  <pageSetup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00B050"/>
  </sheetPr>
  <dimension ref="A1:G44"/>
  <sheetViews>
    <sheetView workbookViewId="0">
      <selection sqref="A1:E1"/>
    </sheetView>
  </sheetViews>
  <sheetFormatPr baseColWidth="10" defaultRowHeight="15"/>
  <cols>
    <col min="1" max="1" width="6.42578125" style="36" bestFit="1" customWidth="1"/>
    <col min="2" max="5" width="21.7109375" customWidth="1"/>
    <col min="6" max="6" width="2" bestFit="1" customWidth="1"/>
    <col min="7" max="7" width="4" bestFit="1" customWidth="1"/>
  </cols>
  <sheetData>
    <row r="1" spans="1:7" s="81" customFormat="1" ht="30.75">
      <c r="A1" s="122" t="s">
        <v>174</v>
      </c>
      <c r="B1" s="122"/>
      <c r="C1" s="122"/>
      <c r="D1" s="122"/>
      <c r="E1" s="122"/>
    </row>
    <row r="2" spans="1:7" s="1" customFormat="1" ht="27" thickBot="1">
      <c r="A2" s="123" t="s">
        <v>24</v>
      </c>
      <c r="B2" s="123"/>
      <c r="C2" s="123"/>
      <c r="D2" s="123"/>
      <c r="E2" s="123"/>
    </row>
    <row r="3" spans="1:7" s="82" customFormat="1" ht="16.5" thickBot="1">
      <c r="A3" s="124" t="s">
        <v>175</v>
      </c>
      <c r="B3" s="125"/>
      <c r="C3" s="125"/>
      <c r="D3" s="125"/>
      <c r="E3" s="126"/>
    </row>
    <row r="4" spans="1:7" s="83" customFormat="1" ht="15.75">
      <c r="A4" s="127" t="s">
        <v>36</v>
      </c>
      <c r="B4" s="127"/>
      <c r="C4" s="127"/>
      <c r="D4" s="127"/>
      <c r="E4" s="127"/>
    </row>
    <row r="5" spans="1:7" s="83" customFormat="1" ht="16.5" thickBot="1">
      <c r="A5" s="128" t="s">
        <v>176</v>
      </c>
      <c r="B5" s="128"/>
      <c r="C5" s="128"/>
      <c r="D5" s="128"/>
      <c r="E5" s="128"/>
    </row>
    <row r="6" spans="1:7" ht="13.5" thickBot="1">
      <c r="A6" s="119" t="s">
        <v>177</v>
      </c>
      <c r="B6" s="120"/>
      <c r="C6" s="120"/>
      <c r="D6" s="120"/>
      <c r="E6" s="121"/>
      <c r="F6" s="84"/>
      <c r="G6" s="85"/>
    </row>
    <row r="7" spans="1:7" ht="12.75">
      <c r="A7" s="99">
        <v>0.31944444444444448</v>
      </c>
      <c r="B7" s="86" t="s">
        <v>122</v>
      </c>
      <c r="C7" s="87" t="s">
        <v>102</v>
      </c>
      <c r="D7" s="87" t="s">
        <v>178</v>
      </c>
      <c r="E7" s="88"/>
      <c r="F7" s="84">
        <f t="shared" ref="F7:F44" si="0">COUNTA(B7,C7,D7,E7)</f>
        <v>3</v>
      </c>
      <c r="G7" s="85"/>
    </row>
    <row r="8" spans="1:7" ht="12.75">
      <c r="A8" s="99">
        <v>0.32638888888888901</v>
      </c>
      <c r="B8" s="89" t="s">
        <v>81</v>
      </c>
      <c r="C8" s="90" t="s">
        <v>76</v>
      </c>
      <c r="D8" s="90" t="s">
        <v>84</v>
      </c>
      <c r="E8" s="91" t="s">
        <v>99</v>
      </c>
      <c r="F8" s="84">
        <f t="shared" si="0"/>
        <v>4</v>
      </c>
      <c r="G8" s="85"/>
    </row>
    <row r="9" spans="1:7" ht="12.75">
      <c r="A9" s="99">
        <v>0.33333333333333398</v>
      </c>
      <c r="B9" s="89" t="s">
        <v>88</v>
      </c>
      <c r="C9" s="90" t="s">
        <v>66</v>
      </c>
      <c r="D9" s="90" t="s">
        <v>80</v>
      </c>
      <c r="E9" s="91" t="s">
        <v>92</v>
      </c>
      <c r="F9" s="84">
        <f t="shared" si="0"/>
        <v>4</v>
      </c>
      <c r="G9" s="85"/>
    </row>
    <row r="10" spans="1:7" ht="12.75">
      <c r="A10" s="99">
        <v>0.34027777777777801</v>
      </c>
      <c r="B10" s="89"/>
      <c r="C10" s="90"/>
      <c r="D10" s="90"/>
      <c r="E10" s="91"/>
      <c r="F10" s="84">
        <f t="shared" si="0"/>
        <v>0</v>
      </c>
      <c r="G10" s="85"/>
    </row>
    <row r="11" spans="1:7" ht="12.75">
      <c r="A11" s="99">
        <v>0.34722222222222299</v>
      </c>
      <c r="B11" s="89" t="s">
        <v>63</v>
      </c>
      <c r="C11" s="90" t="s">
        <v>74</v>
      </c>
      <c r="D11" s="90" t="s">
        <v>78</v>
      </c>
      <c r="E11" s="91" t="s">
        <v>125</v>
      </c>
      <c r="F11" s="84">
        <f t="shared" si="0"/>
        <v>4</v>
      </c>
      <c r="G11" s="85"/>
    </row>
    <row r="12" spans="1:7" ht="12.75">
      <c r="A12" s="99">
        <v>0.35416666666666702</v>
      </c>
      <c r="B12" s="89" t="s">
        <v>89</v>
      </c>
      <c r="C12" s="90" t="s">
        <v>44</v>
      </c>
      <c r="D12" s="90" t="s">
        <v>68</v>
      </c>
      <c r="E12" s="91" t="s">
        <v>103</v>
      </c>
      <c r="F12" s="84">
        <f t="shared" si="0"/>
        <v>4</v>
      </c>
      <c r="G12" s="85"/>
    </row>
    <row r="13" spans="1:7" ht="12.75">
      <c r="A13" s="99">
        <v>0.36111111111111199</v>
      </c>
      <c r="B13" s="89" t="s">
        <v>95</v>
      </c>
      <c r="C13" s="90" t="s">
        <v>64</v>
      </c>
      <c r="D13" s="90" t="s">
        <v>128</v>
      </c>
      <c r="E13" s="91"/>
      <c r="F13" s="84">
        <f t="shared" si="0"/>
        <v>3</v>
      </c>
      <c r="G13" s="85"/>
    </row>
    <row r="14" spans="1:7" ht="12.75">
      <c r="A14" s="99">
        <v>0.36805555555555602</v>
      </c>
      <c r="B14" s="89" t="s">
        <v>161</v>
      </c>
      <c r="C14" s="90" t="s">
        <v>165</v>
      </c>
      <c r="D14" s="90" t="s">
        <v>167</v>
      </c>
      <c r="E14" s="91" t="s">
        <v>154</v>
      </c>
      <c r="F14" s="84">
        <f t="shared" si="0"/>
        <v>4</v>
      </c>
      <c r="G14" s="85"/>
    </row>
    <row r="15" spans="1:7" ht="12.75">
      <c r="A15" s="99">
        <v>0.375000000000001</v>
      </c>
      <c r="B15" s="89"/>
      <c r="C15" s="90"/>
      <c r="D15" s="90"/>
      <c r="E15" s="91"/>
      <c r="F15" s="84">
        <f t="shared" si="0"/>
        <v>0</v>
      </c>
      <c r="G15" s="85"/>
    </row>
    <row r="16" spans="1:7" ht="12.75">
      <c r="A16" s="99">
        <v>0.38194444444444497</v>
      </c>
      <c r="B16" s="89" t="s">
        <v>164</v>
      </c>
      <c r="C16" s="90" t="s">
        <v>169</v>
      </c>
      <c r="D16" s="90" t="s">
        <v>179</v>
      </c>
      <c r="E16" s="91"/>
      <c r="F16" s="84">
        <f t="shared" si="0"/>
        <v>3</v>
      </c>
      <c r="G16" s="85"/>
    </row>
    <row r="17" spans="1:7" ht="12.75">
      <c r="A17" s="99">
        <v>0.38888888888889001</v>
      </c>
      <c r="B17" s="89" t="s">
        <v>56</v>
      </c>
      <c r="C17" s="90" t="s">
        <v>119</v>
      </c>
      <c r="D17" s="90" t="s">
        <v>71</v>
      </c>
      <c r="E17" s="96" t="s">
        <v>180</v>
      </c>
      <c r="F17" s="84">
        <v>3</v>
      </c>
      <c r="G17" s="85"/>
    </row>
    <row r="18" spans="1:7" ht="12.75">
      <c r="A18" s="99">
        <v>0.39583333333333398</v>
      </c>
      <c r="B18" s="89" t="s">
        <v>138</v>
      </c>
      <c r="C18" s="90" t="s">
        <v>148</v>
      </c>
      <c r="D18" s="90" t="s">
        <v>108</v>
      </c>
      <c r="E18" s="91" t="s">
        <v>115</v>
      </c>
      <c r="F18" s="84">
        <f t="shared" si="0"/>
        <v>4</v>
      </c>
      <c r="G18" s="85"/>
    </row>
    <row r="19" spans="1:7" ht="12.75">
      <c r="A19" s="99">
        <v>0.40277777777777901</v>
      </c>
      <c r="B19" s="89" t="s">
        <v>100</v>
      </c>
      <c r="C19" s="90" t="s">
        <v>123</v>
      </c>
      <c r="D19" s="90" t="s">
        <v>116</v>
      </c>
      <c r="E19" s="91" t="s">
        <v>143</v>
      </c>
      <c r="F19" s="84">
        <f t="shared" si="0"/>
        <v>4</v>
      </c>
      <c r="G19" s="85"/>
    </row>
    <row r="20" spans="1:7" ht="12.75">
      <c r="A20" s="99">
        <v>0.40972222222222299</v>
      </c>
      <c r="B20" s="89" t="s">
        <v>52</v>
      </c>
      <c r="C20" s="90" t="s">
        <v>104</v>
      </c>
      <c r="D20" s="90" t="s">
        <v>142</v>
      </c>
      <c r="E20" s="91" t="s">
        <v>126</v>
      </c>
      <c r="F20" s="84">
        <f t="shared" si="0"/>
        <v>4</v>
      </c>
      <c r="G20" s="85"/>
    </row>
    <row r="21" spans="1:7" ht="12.75">
      <c r="A21" s="99">
        <v>0.41666666666666802</v>
      </c>
      <c r="B21" s="89" t="s">
        <v>114</v>
      </c>
      <c r="C21" s="90" t="s">
        <v>151</v>
      </c>
      <c r="D21" s="90" t="s">
        <v>135</v>
      </c>
      <c r="E21" s="91"/>
      <c r="F21" s="84">
        <f t="shared" si="0"/>
        <v>3</v>
      </c>
      <c r="G21" s="85"/>
    </row>
    <row r="22" spans="1:7" ht="12.75">
      <c r="A22" s="99">
        <v>0.42361111111111199</v>
      </c>
      <c r="B22" s="89" t="s">
        <v>181</v>
      </c>
      <c r="C22" s="90" t="s">
        <v>129</v>
      </c>
      <c r="D22" s="90" t="s">
        <v>182</v>
      </c>
      <c r="E22" s="91"/>
      <c r="F22" s="84">
        <f t="shared" si="0"/>
        <v>3</v>
      </c>
      <c r="G22" s="85"/>
    </row>
    <row r="23" spans="1:7" ht="12.75">
      <c r="A23" s="99">
        <v>0.43055555555555602</v>
      </c>
      <c r="B23" s="89" t="s">
        <v>77</v>
      </c>
      <c r="C23" s="90" t="s">
        <v>152</v>
      </c>
      <c r="D23" s="90" t="s">
        <v>67</v>
      </c>
      <c r="E23" s="91" t="s">
        <v>83</v>
      </c>
      <c r="F23" s="84">
        <f t="shared" si="0"/>
        <v>4</v>
      </c>
      <c r="G23" s="85"/>
    </row>
    <row r="24" spans="1:7" ht="12.75">
      <c r="A24" s="99">
        <v>0.437500000000001</v>
      </c>
      <c r="B24" s="89" t="s">
        <v>137</v>
      </c>
      <c r="C24" s="90" t="s">
        <v>150</v>
      </c>
      <c r="D24" s="90" t="s">
        <v>140</v>
      </c>
      <c r="E24" s="91" t="s">
        <v>156</v>
      </c>
      <c r="F24" s="84">
        <f t="shared" si="0"/>
        <v>4</v>
      </c>
      <c r="G24" s="85"/>
    </row>
    <row r="25" spans="1:7" ht="12.75">
      <c r="A25" s="99">
        <v>0.44444444444444597</v>
      </c>
      <c r="B25" s="89"/>
      <c r="C25" s="90"/>
      <c r="D25" s="90"/>
      <c r="E25" s="91"/>
      <c r="F25" s="84">
        <f t="shared" si="0"/>
        <v>0</v>
      </c>
      <c r="G25" s="85"/>
    </row>
    <row r="26" spans="1:7" ht="12.75">
      <c r="A26" s="99">
        <v>0.451388888888891</v>
      </c>
      <c r="B26" s="89"/>
      <c r="C26" s="90"/>
      <c r="D26" s="90"/>
      <c r="E26" s="91"/>
      <c r="F26" s="84">
        <f t="shared" si="0"/>
        <v>0</v>
      </c>
      <c r="G26" s="85"/>
    </row>
    <row r="27" spans="1:7" ht="12.75">
      <c r="A27" s="99">
        <v>0.45833333333333498</v>
      </c>
      <c r="B27" s="89"/>
      <c r="C27" s="90"/>
      <c r="D27" s="90"/>
      <c r="E27" s="91"/>
      <c r="F27" s="84">
        <f t="shared" si="0"/>
        <v>0</v>
      </c>
      <c r="G27" s="85"/>
    </row>
    <row r="28" spans="1:7" ht="12.75">
      <c r="A28" s="99">
        <v>0.46527777777777901</v>
      </c>
      <c r="B28" s="89"/>
      <c r="C28" s="90"/>
      <c r="D28" s="90"/>
      <c r="E28" s="91"/>
      <c r="F28" s="84">
        <f t="shared" si="0"/>
        <v>0</v>
      </c>
      <c r="G28" s="85"/>
    </row>
    <row r="29" spans="1:7" ht="12.75">
      <c r="A29" s="99">
        <v>0.47222222222222399</v>
      </c>
      <c r="B29" s="89"/>
      <c r="C29" s="90"/>
      <c r="D29" s="90"/>
      <c r="E29" s="91"/>
      <c r="F29" s="84">
        <f t="shared" si="0"/>
        <v>0</v>
      </c>
      <c r="G29" s="85"/>
    </row>
    <row r="30" spans="1:7" ht="12.75">
      <c r="A30" s="99">
        <v>0.47916666666666802</v>
      </c>
      <c r="B30" s="89"/>
      <c r="C30" s="90"/>
      <c r="D30" s="90"/>
      <c r="E30" s="91"/>
      <c r="F30" s="84">
        <f t="shared" si="0"/>
        <v>0</v>
      </c>
      <c r="G30" s="85"/>
    </row>
    <row r="31" spans="1:7" ht="12.75">
      <c r="A31" s="99">
        <v>0.48611111111111299</v>
      </c>
      <c r="B31" s="89"/>
      <c r="C31" s="90"/>
      <c r="D31" s="90"/>
      <c r="E31" s="91"/>
      <c r="F31" s="84">
        <f t="shared" si="0"/>
        <v>0</v>
      </c>
      <c r="G31" s="85"/>
    </row>
    <row r="32" spans="1:7" ht="12.75">
      <c r="A32" s="99">
        <v>0.49305555555555702</v>
      </c>
      <c r="B32" s="89"/>
      <c r="C32" s="90"/>
      <c r="D32" s="90"/>
      <c r="E32" s="91"/>
      <c r="F32" s="84">
        <f t="shared" si="0"/>
        <v>0</v>
      </c>
      <c r="G32" s="85"/>
    </row>
    <row r="33" spans="1:7" ht="12.75">
      <c r="A33" s="99">
        <v>0.500000000000002</v>
      </c>
      <c r="B33" s="89" t="s">
        <v>185</v>
      </c>
      <c r="C33" s="90" t="s">
        <v>191</v>
      </c>
      <c r="D33" s="90"/>
      <c r="E33" s="91"/>
      <c r="F33" s="84">
        <f t="shared" si="0"/>
        <v>2</v>
      </c>
      <c r="G33" s="85"/>
    </row>
    <row r="34" spans="1:7" ht="12.75">
      <c r="A34" s="99">
        <v>0.50694444444444597</v>
      </c>
      <c r="B34" s="97" t="s">
        <v>132</v>
      </c>
      <c r="C34" s="90" t="s">
        <v>98</v>
      </c>
      <c r="D34" s="90" t="s">
        <v>120</v>
      </c>
      <c r="E34" s="91" t="s">
        <v>141</v>
      </c>
      <c r="F34" s="84">
        <v>3</v>
      </c>
      <c r="G34" s="85"/>
    </row>
    <row r="35" spans="1:7" ht="12.75">
      <c r="A35" s="99">
        <v>0.51388888888889195</v>
      </c>
      <c r="B35" s="89" t="s">
        <v>145</v>
      </c>
      <c r="C35" s="90" t="s">
        <v>101</v>
      </c>
      <c r="D35" s="90" t="s">
        <v>121</v>
      </c>
      <c r="E35" s="91" t="s">
        <v>131</v>
      </c>
      <c r="F35" s="84">
        <f t="shared" si="0"/>
        <v>4</v>
      </c>
      <c r="G35" s="85"/>
    </row>
    <row r="36" spans="1:7" ht="12.75">
      <c r="A36" s="99">
        <v>0.52083333333333504</v>
      </c>
      <c r="B36" s="97" t="s">
        <v>183</v>
      </c>
      <c r="C36" s="90" t="s">
        <v>90</v>
      </c>
      <c r="D36" s="90" t="s">
        <v>158</v>
      </c>
      <c r="E36" s="91" t="s">
        <v>118</v>
      </c>
      <c r="F36" s="84">
        <v>3</v>
      </c>
      <c r="G36" s="85"/>
    </row>
    <row r="37" spans="1:7" ht="12.75">
      <c r="A37" s="99">
        <v>0.52777777777778001</v>
      </c>
      <c r="B37" s="89" t="s">
        <v>168</v>
      </c>
      <c r="C37" s="90" t="s">
        <v>171</v>
      </c>
      <c r="D37" s="90" t="s">
        <v>166</v>
      </c>
      <c r="E37" s="91" t="s">
        <v>107</v>
      </c>
      <c r="F37" s="84">
        <f t="shared" si="0"/>
        <v>4</v>
      </c>
      <c r="G37" s="85"/>
    </row>
    <row r="38" spans="1:7" ht="12.75">
      <c r="A38" s="99">
        <v>0.53472222222222499</v>
      </c>
      <c r="B38" s="89"/>
      <c r="C38" s="90"/>
      <c r="D38" s="90"/>
      <c r="E38" s="91"/>
      <c r="F38" s="84">
        <f t="shared" si="0"/>
        <v>0</v>
      </c>
      <c r="G38" s="85"/>
    </row>
    <row r="39" spans="1:7" ht="12.75">
      <c r="A39" s="99">
        <v>0.54166666666666996</v>
      </c>
      <c r="B39" s="89" t="s">
        <v>127</v>
      </c>
      <c r="C39" s="90" t="s">
        <v>113</v>
      </c>
      <c r="D39" s="90" t="s">
        <v>194</v>
      </c>
      <c r="E39" s="91" t="s">
        <v>85</v>
      </c>
      <c r="F39" s="84">
        <f t="shared" si="0"/>
        <v>4</v>
      </c>
      <c r="G39" s="85"/>
    </row>
    <row r="40" spans="1:7" ht="12.75">
      <c r="A40" s="99">
        <v>0.54861111111111405</v>
      </c>
      <c r="B40" s="89"/>
      <c r="C40" s="90"/>
      <c r="D40" s="90"/>
      <c r="E40" s="91"/>
      <c r="F40" s="84">
        <f t="shared" si="0"/>
        <v>0</v>
      </c>
      <c r="G40" s="85"/>
    </row>
    <row r="41" spans="1:7" ht="12.75">
      <c r="A41" s="99">
        <v>0.55555555555555802</v>
      </c>
      <c r="B41" s="89"/>
      <c r="C41" s="90"/>
      <c r="D41" s="90"/>
      <c r="E41" s="91"/>
      <c r="F41" s="84">
        <f t="shared" si="0"/>
        <v>0</v>
      </c>
      <c r="G41" s="85"/>
    </row>
    <row r="42" spans="1:7" ht="12.75">
      <c r="A42" s="99">
        <v>0.562500000000003</v>
      </c>
      <c r="B42" s="89" t="s">
        <v>82</v>
      </c>
      <c r="C42" s="90" t="s">
        <v>184</v>
      </c>
      <c r="D42" s="90"/>
      <c r="E42" s="91"/>
      <c r="F42" s="84">
        <f t="shared" si="0"/>
        <v>2</v>
      </c>
      <c r="G42" s="85"/>
    </row>
    <row r="43" spans="1:7" ht="13.5" thickBot="1">
      <c r="A43" s="99">
        <v>0.56944444444444797</v>
      </c>
      <c r="B43" s="89" t="s">
        <v>153</v>
      </c>
      <c r="C43" s="90" t="s">
        <v>155</v>
      </c>
      <c r="D43" s="90" t="s">
        <v>147</v>
      </c>
      <c r="E43" s="91" t="s">
        <v>110</v>
      </c>
      <c r="F43" s="84">
        <f t="shared" si="0"/>
        <v>4</v>
      </c>
      <c r="G43" s="85"/>
    </row>
    <row r="44" spans="1:7" ht="13.5" thickBot="1">
      <c r="A44" s="100">
        <v>0.57638888888889295</v>
      </c>
      <c r="B44" s="92"/>
      <c r="C44" s="93"/>
      <c r="D44" s="93"/>
      <c r="E44" s="94"/>
      <c r="F44" s="84">
        <f t="shared" si="0"/>
        <v>0</v>
      </c>
      <c r="G44" s="95">
        <f>SUM(F7:F44)</f>
        <v>84</v>
      </c>
    </row>
  </sheetData>
  <mergeCells count="6">
    <mergeCell ref="A6:E6"/>
    <mergeCell ref="A1:E1"/>
    <mergeCell ref="A2:E2"/>
    <mergeCell ref="A3:E3"/>
    <mergeCell ref="A4:E4"/>
    <mergeCell ref="A5:E5"/>
  </mergeCells>
  <printOptions horizontalCentered="1" verticalCentered="1"/>
  <pageMargins left="0" right="0" top="0" bottom="0" header="0" footer="0"/>
  <pageSetup paperSize="9" orientation="portrait" horizontalDpi="4294967293" verticalDpi="4294967293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FF0000"/>
  </sheetPr>
  <dimension ref="A1:G40"/>
  <sheetViews>
    <sheetView workbookViewId="0">
      <selection sqref="A1:E1"/>
    </sheetView>
  </sheetViews>
  <sheetFormatPr baseColWidth="10" defaultRowHeight="15"/>
  <cols>
    <col min="1" max="1" width="6.42578125" style="36" bestFit="1" customWidth="1"/>
    <col min="2" max="5" width="21.7109375" customWidth="1"/>
    <col min="6" max="6" width="2" bestFit="1" customWidth="1"/>
    <col min="7" max="7" width="4" bestFit="1" customWidth="1"/>
  </cols>
  <sheetData>
    <row r="1" spans="1:7" s="81" customFormat="1" ht="30.75">
      <c r="A1" s="122" t="s">
        <v>174</v>
      </c>
      <c r="B1" s="122"/>
      <c r="C1" s="122"/>
      <c r="D1" s="122"/>
      <c r="E1" s="122"/>
    </row>
    <row r="2" spans="1:7" s="1" customFormat="1" ht="27" thickBot="1">
      <c r="A2" s="123" t="s">
        <v>24</v>
      </c>
      <c r="B2" s="123"/>
      <c r="C2" s="123"/>
      <c r="D2" s="123"/>
      <c r="E2" s="123"/>
    </row>
    <row r="3" spans="1:7" s="82" customFormat="1" ht="16.5" thickBot="1">
      <c r="A3" s="124" t="s">
        <v>175</v>
      </c>
      <c r="B3" s="125"/>
      <c r="C3" s="125"/>
      <c r="D3" s="125"/>
      <c r="E3" s="126"/>
    </row>
    <row r="4" spans="1:7" s="83" customFormat="1" ht="15.75">
      <c r="A4" s="127" t="s">
        <v>36</v>
      </c>
      <c r="B4" s="127"/>
      <c r="C4" s="127"/>
      <c r="D4" s="127"/>
      <c r="E4" s="127"/>
    </row>
    <row r="5" spans="1:7" s="83" customFormat="1" ht="16.5" thickBot="1">
      <c r="A5" s="128" t="s">
        <v>195</v>
      </c>
      <c r="B5" s="128"/>
      <c r="C5" s="128"/>
      <c r="D5" s="128"/>
      <c r="E5" s="128"/>
    </row>
    <row r="6" spans="1:7" ht="13.5" thickBot="1">
      <c r="A6" s="129" t="s">
        <v>177</v>
      </c>
      <c r="B6" s="120"/>
      <c r="C6" s="120"/>
      <c r="D6" s="120"/>
      <c r="E6" s="121"/>
      <c r="F6" s="84"/>
      <c r="G6" s="85"/>
    </row>
    <row r="7" spans="1:7" ht="12.75">
      <c r="A7" s="105">
        <v>0.33333333333333398</v>
      </c>
      <c r="B7" s="86"/>
      <c r="C7" s="87"/>
      <c r="D7" s="87"/>
      <c r="E7" s="88"/>
      <c r="F7" s="84">
        <f t="shared" ref="F7:F40" si="0">COUNTA(B7,C7,D7,E7)</f>
        <v>0</v>
      </c>
      <c r="G7" s="85"/>
    </row>
    <row r="8" spans="1:7" ht="12.75">
      <c r="A8" s="105">
        <v>0.34027777777777801</v>
      </c>
      <c r="B8" s="89"/>
      <c r="C8" s="90"/>
      <c r="D8" s="90"/>
      <c r="E8" s="91"/>
      <c r="F8" s="84">
        <f t="shared" si="0"/>
        <v>0</v>
      </c>
      <c r="G8" s="85"/>
    </row>
    <row r="9" spans="1:7" ht="12.75">
      <c r="A9" s="105">
        <v>0.34722222222222299</v>
      </c>
      <c r="B9" s="89"/>
      <c r="C9" s="90"/>
      <c r="D9" s="90"/>
      <c r="E9" s="91"/>
      <c r="F9" s="84">
        <f t="shared" si="0"/>
        <v>0</v>
      </c>
      <c r="G9" s="85"/>
    </row>
    <row r="10" spans="1:7" ht="12.75">
      <c r="A10" s="105">
        <v>0.35416666666666802</v>
      </c>
      <c r="B10" s="89"/>
      <c r="C10" s="90"/>
      <c r="D10" s="90"/>
      <c r="E10" s="91"/>
      <c r="F10" s="84">
        <f t="shared" si="0"/>
        <v>0</v>
      </c>
      <c r="G10" s="85"/>
    </row>
    <row r="11" spans="1:7" ht="12.75">
      <c r="A11" s="105">
        <v>0.36111111111111299</v>
      </c>
      <c r="B11" s="89"/>
      <c r="C11" s="90"/>
      <c r="D11" s="90"/>
      <c r="E11" s="91"/>
      <c r="F11" s="84">
        <f t="shared" si="0"/>
        <v>0</v>
      </c>
      <c r="G11" s="85"/>
    </row>
    <row r="12" spans="1:7" ht="12.75">
      <c r="A12" s="105">
        <v>0.36805555555555802</v>
      </c>
      <c r="B12" s="89"/>
      <c r="C12" s="90"/>
      <c r="D12" s="90"/>
      <c r="E12" s="91"/>
      <c r="F12" s="84">
        <f t="shared" si="0"/>
        <v>0</v>
      </c>
      <c r="G12" s="85"/>
    </row>
    <row r="13" spans="1:7" ht="12.75">
      <c r="A13" s="105">
        <v>0.375000000000003</v>
      </c>
      <c r="B13" s="89"/>
      <c r="C13" s="90"/>
      <c r="D13" s="90"/>
      <c r="E13" s="91"/>
      <c r="F13" s="84">
        <f t="shared" si="0"/>
        <v>0</v>
      </c>
      <c r="G13" s="85"/>
    </row>
    <row r="14" spans="1:7" ht="12.75">
      <c r="A14" s="105">
        <v>0.38194444444444797</v>
      </c>
      <c r="B14" s="89"/>
      <c r="C14" s="90"/>
      <c r="D14" s="90"/>
      <c r="E14" s="91"/>
      <c r="F14" s="84">
        <f t="shared" si="0"/>
        <v>0</v>
      </c>
      <c r="G14" s="85"/>
    </row>
    <row r="15" spans="1:7" ht="12.75">
      <c r="A15" s="105">
        <v>0.388888888888893</v>
      </c>
      <c r="B15" s="89"/>
      <c r="C15" s="90"/>
      <c r="D15" s="90"/>
      <c r="E15" s="91"/>
      <c r="F15" s="84">
        <f t="shared" si="0"/>
        <v>0</v>
      </c>
      <c r="G15" s="85"/>
    </row>
    <row r="16" spans="1:7" ht="12.75">
      <c r="A16" s="139">
        <v>0.39583333333333798</v>
      </c>
      <c r="B16" s="89" t="s">
        <v>136</v>
      </c>
      <c r="C16" s="90" t="s">
        <v>62</v>
      </c>
      <c r="D16" s="90" t="s">
        <v>49</v>
      </c>
      <c r="E16" s="91" t="s">
        <v>70</v>
      </c>
      <c r="F16" s="84">
        <f t="shared" si="0"/>
        <v>4</v>
      </c>
      <c r="G16" s="85"/>
    </row>
    <row r="17" spans="1:7" ht="12.75">
      <c r="A17" s="139">
        <v>0.40277777777778301</v>
      </c>
      <c r="B17" s="89" t="s">
        <v>58</v>
      </c>
      <c r="C17" s="90" t="s">
        <v>50</v>
      </c>
      <c r="D17" s="90" t="s">
        <v>196</v>
      </c>
      <c r="E17" s="96" t="s">
        <v>72</v>
      </c>
      <c r="F17" s="84">
        <v>3</v>
      </c>
      <c r="G17" s="85"/>
    </row>
    <row r="18" spans="1:7" ht="12.75">
      <c r="A18" s="139">
        <v>0.40972222222222798</v>
      </c>
      <c r="B18" s="89"/>
      <c r="C18" s="90"/>
      <c r="D18" s="90"/>
      <c r="E18" s="91"/>
      <c r="F18" s="84">
        <f t="shared" si="0"/>
        <v>0</v>
      </c>
      <c r="G18" s="85"/>
    </row>
    <row r="19" spans="1:7" ht="12.75">
      <c r="A19" s="139">
        <v>0.41666666666667301</v>
      </c>
      <c r="B19" s="97" t="s">
        <v>159</v>
      </c>
      <c r="C19" s="108" t="s">
        <v>57</v>
      </c>
      <c r="D19" s="108" t="s">
        <v>45</v>
      </c>
      <c r="E19" s="91" t="s">
        <v>96</v>
      </c>
      <c r="F19" s="84">
        <v>1</v>
      </c>
      <c r="G19" s="85"/>
    </row>
    <row r="20" spans="1:7" ht="12.75">
      <c r="A20" s="139">
        <v>0.42361111111111799</v>
      </c>
      <c r="B20" s="89" t="s">
        <v>197</v>
      </c>
      <c r="C20" s="90" t="s">
        <v>146</v>
      </c>
      <c r="D20" s="108" t="s">
        <v>198</v>
      </c>
      <c r="E20" s="91"/>
      <c r="F20" s="84">
        <v>2</v>
      </c>
      <c r="G20" s="85"/>
    </row>
    <row r="21" spans="1:7" ht="12.75">
      <c r="A21" s="139">
        <v>0.43055555555556302</v>
      </c>
      <c r="B21" s="89"/>
      <c r="C21" s="90"/>
      <c r="D21" s="90"/>
      <c r="E21" s="91"/>
      <c r="F21" s="84">
        <f t="shared" si="0"/>
        <v>0</v>
      </c>
      <c r="G21" s="85"/>
    </row>
    <row r="22" spans="1:7" ht="12.75">
      <c r="A22" s="139">
        <v>0.43750000000000799</v>
      </c>
      <c r="B22" s="89" t="s">
        <v>65</v>
      </c>
      <c r="C22" s="90" t="s">
        <v>94</v>
      </c>
      <c r="D22" s="90" t="s">
        <v>42</v>
      </c>
      <c r="E22" s="91" t="s">
        <v>69</v>
      </c>
      <c r="F22" s="84">
        <f t="shared" si="0"/>
        <v>4</v>
      </c>
      <c r="G22" s="85"/>
    </row>
    <row r="23" spans="1:7" ht="12.75">
      <c r="A23" s="139">
        <v>0.44444444444445302</v>
      </c>
      <c r="B23" s="89"/>
      <c r="C23" s="90"/>
      <c r="D23" s="90"/>
      <c r="E23" s="91"/>
      <c r="F23" s="84">
        <f t="shared" si="0"/>
        <v>0</v>
      </c>
      <c r="G23" s="85"/>
    </row>
    <row r="24" spans="1:7" ht="12.75">
      <c r="A24" s="139">
        <v>0.451388888888898</v>
      </c>
      <c r="B24" s="89"/>
      <c r="C24" s="90"/>
      <c r="D24" s="90"/>
      <c r="E24" s="106"/>
      <c r="F24" s="84">
        <f t="shared" si="0"/>
        <v>0</v>
      </c>
      <c r="G24" s="85"/>
    </row>
    <row r="25" spans="1:7" ht="12.75">
      <c r="A25" s="139">
        <v>0.45833333333334297</v>
      </c>
      <c r="B25" s="89" t="s">
        <v>97</v>
      </c>
      <c r="C25" s="90" t="s">
        <v>109</v>
      </c>
      <c r="D25" s="90" t="s">
        <v>124</v>
      </c>
      <c r="E25" s="91" t="s">
        <v>134</v>
      </c>
      <c r="F25" s="84">
        <f t="shared" si="0"/>
        <v>4</v>
      </c>
      <c r="G25" s="85"/>
    </row>
    <row r="26" spans="1:7" ht="12.75">
      <c r="A26" s="139">
        <v>0.465277777777788</v>
      </c>
      <c r="B26" s="97" t="s">
        <v>91</v>
      </c>
      <c r="C26" s="108" t="s">
        <v>139</v>
      </c>
      <c r="D26" s="90" t="s">
        <v>199</v>
      </c>
      <c r="E26" s="108" t="s">
        <v>60</v>
      </c>
      <c r="F26" s="84">
        <v>1</v>
      </c>
      <c r="G26" s="85"/>
    </row>
    <row r="27" spans="1:7" ht="12.75">
      <c r="A27" s="139">
        <v>0.47222222222223298</v>
      </c>
      <c r="B27" s="89" t="s">
        <v>173</v>
      </c>
      <c r="C27" s="90" t="s">
        <v>170</v>
      </c>
      <c r="D27" s="90" t="s">
        <v>111</v>
      </c>
      <c r="E27" s="91"/>
      <c r="F27" s="84">
        <f t="shared" si="0"/>
        <v>3</v>
      </c>
      <c r="G27" s="85"/>
    </row>
    <row r="28" spans="1:7" ht="12.75">
      <c r="A28" s="139">
        <v>0.47916666666667701</v>
      </c>
      <c r="B28" s="89" t="s">
        <v>163</v>
      </c>
      <c r="C28" s="90" t="s">
        <v>55</v>
      </c>
      <c r="D28" s="90" t="s">
        <v>53</v>
      </c>
      <c r="E28" s="91" t="s">
        <v>54</v>
      </c>
      <c r="F28" s="84">
        <f t="shared" si="0"/>
        <v>4</v>
      </c>
      <c r="G28" s="85"/>
    </row>
    <row r="29" spans="1:7" ht="12.75">
      <c r="A29" s="105">
        <v>0.48611111111112199</v>
      </c>
      <c r="B29" s="89" t="s">
        <v>40</v>
      </c>
      <c r="C29" s="90" t="s">
        <v>38</v>
      </c>
      <c r="D29" s="90" t="s">
        <v>75</v>
      </c>
      <c r="E29" s="91" t="s">
        <v>61</v>
      </c>
      <c r="F29" s="84">
        <f t="shared" si="0"/>
        <v>4</v>
      </c>
      <c r="G29" s="85"/>
    </row>
    <row r="30" spans="1:7" ht="12.75">
      <c r="A30" s="105">
        <v>0.49305555555556702</v>
      </c>
      <c r="B30" s="89"/>
      <c r="C30" s="90"/>
      <c r="D30" s="90"/>
      <c r="E30" s="91"/>
      <c r="F30" s="84">
        <f t="shared" si="0"/>
        <v>0</v>
      </c>
      <c r="G30" s="85"/>
    </row>
    <row r="31" spans="1:7" ht="12.75">
      <c r="A31" s="105">
        <v>0.50000000000001199</v>
      </c>
      <c r="B31" s="89"/>
      <c r="C31" s="90"/>
      <c r="D31" s="90"/>
      <c r="E31" s="91"/>
      <c r="F31" s="84">
        <f t="shared" si="0"/>
        <v>0</v>
      </c>
      <c r="G31" s="85"/>
    </row>
    <row r="32" spans="1:7" ht="12.75">
      <c r="A32" s="105">
        <v>0.50694444444445697</v>
      </c>
      <c r="B32" s="89"/>
      <c r="C32" s="90"/>
      <c r="D32" s="90"/>
      <c r="E32" s="91"/>
      <c r="F32" s="84">
        <f t="shared" si="0"/>
        <v>0</v>
      </c>
      <c r="G32" s="85"/>
    </row>
    <row r="33" spans="1:7" ht="12.75">
      <c r="A33" s="105">
        <v>0.51388888888890205</v>
      </c>
      <c r="B33" s="89" t="s">
        <v>160</v>
      </c>
      <c r="C33" s="90" t="s">
        <v>200</v>
      </c>
      <c r="D33" s="90" t="s">
        <v>162</v>
      </c>
      <c r="E33" s="91" t="s">
        <v>47</v>
      </c>
      <c r="F33" s="84">
        <f t="shared" si="0"/>
        <v>4</v>
      </c>
      <c r="G33" s="85"/>
    </row>
    <row r="34" spans="1:7" ht="12.75">
      <c r="A34" s="105">
        <v>0.52083333333334703</v>
      </c>
      <c r="B34" s="89"/>
      <c r="C34" s="90"/>
      <c r="D34" s="90"/>
      <c r="E34" s="91"/>
      <c r="F34" s="84">
        <f t="shared" si="0"/>
        <v>0</v>
      </c>
      <c r="G34" s="85"/>
    </row>
    <row r="35" spans="1:7" ht="12.75">
      <c r="A35" s="105">
        <v>0.527777777777792</v>
      </c>
      <c r="B35" s="89"/>
      <c r="C35" s="90"/>
      <c r="D35" s="90"/>
      <c r="E35" s="91"/>
      <c r="F35" s="84">
        <f t="shared" si="0"/>
        <v>0</v>
      </c>
      <c r="G35" s="85"/>
    </row>
    <row r="36" spans="1:7" ht="12.75">
      <c r="A36" s="105">
        <v>0.53472222222223698</v>
      </c>
      <c r="B36" s="89"/>
      <c r="C36" s="90"/>
      <c r="D36" s="90"/>
      <c r="E36" s="91"/>
      <c r="F36" s="84">
        <f t="shared" si="0"/>
        <v>0</v>
      </c>
      <c r="G36" s="85"/>
    </row>
    <row r="37" spans="1:7" ht="12.75">
      <c r="A37" s="105">
        <v>0.54166666666668195</v>
      </c>
      <c r="B37" s="89"/>
      <c r="C37" s="90"/>
      <c r="D37" s="90"/>
      <c r="E37" s="91"/>
      <c r="F37" s="84">
        <f t="shared" si="0"/>
        <v>0</v>
      </c>
      <c r="G37" s="85"/>
    </row>
    <row r="38" spans="1:7" ht="12.75">
      <c r="A38" s="105">
        <v>0.54861111111112704</v>
      </c>
      <c r="B38" s="89"/>
      <c r="C38" s="90"/>
      <c r="D38" s="90"/>
      <c r="E38" s="91"/>
      <c r="F38" s="84">
        <f t="shared" si="0"/>
        <v>0</v>
      </c>
      <c r="G38" s="85"/>
    </row>
    <row r="39" spans="1:7" ht="13.5" thickBot="1">
      <c r="A39" s="105">
        <v>0.55555555555557201</v>
      </c>
      <c r="B39" s="89"/>
      <c r="C39" s="90"/>
      <c r="D39" s="90"/>
      <c r="E39" s="91"/>
      <c r="F39" s="84">
        <f t="shared" si="0"/>
        <v>0</v>
      </c>
      <c r="G39" s="85"/>
    </row>
    <row r="40" spans="1:7" ht="13.5" thickBot="1">
      <c r="A40" s="107">
        <v>0.562500000000003</v>
      </c>
      <c r="B40" s="92"/>
      <c r="C40" s="93"/>
      <c r="D40" s="93"/>
      <c r="E40" s="94"/>
      <c r="F40" s="84">
        <f t="shared" si="0"/>
        <v>0</v>
      </c>
      <c r="G40" s="95">
        <f>SUM(F7:F40)</f>
        <v>34</v>
      </c>
    </row>
  </sheetData>
  <mergeCells count="6">
    <mergeCell ref="A6:E6"/>
    <mergeCell ref="A1:E1"/>
    <mergeCell ref="A2:E2"/>
    <mergeCell ref="A3:E3"/>
    <mergeCell ref="A4:E4"/>
    <mergeCell ref="A5:E5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CAB Hasta 9,9</vt:lpstr>
      <vt:lpstr>CAB 10-16,9</vt:lpstr>
      <vt:lpstr>CAB 17-24,9</vt:lpstr>
      <vt:lpstr>CAB 25 Al Max</vt:lpstr>
      <vt:lpstr>DAM</vt:lpstr>
      <vt:lpstr>SIN VENTAJA DAMAS Y CABALLEROS</vt:lpstr>
      <vt:lpstr>TODOS NETO</vt:lpstr>
      <vt:lpstr>HORARIOS SABADO</vt:lpstr>
      <vt:lpstr>HORARIOS DOMINGO</vt:lpstr>
      <vt:lpstr>CUADRO DE GANADORES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Usuario</cp:lastModifiedBy>
  <cp:lastPrinted>2022-10-29T14:23:11Z</cp:lastPrinted>
  <dcterms:created xsi:type="dcterms:W3CDTF">2000-04-30T13:23:02Z</dcterms:created>
  <dcterms:modified xsi:type="dcterms:W3CDTF">2022-10-30T19:46:58Z</dcterms:modified>
</cp:coreProperties>
</file>